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840" windowWidth="28200" windowHeight="12795" activeTab="7"/>
  </bookViews>
  <sheets>
    <sheet name="COUPLER - 1" sheetId="23" r:id="rId1"/>
    <sheet name="COUPLER - 2" sheetId="24" r:id="rId2"/>
    <sheet name="AIR HOSE" sheetId="34" r:id="rId3"/>
    <sheet name="HOSE CLAMP" sheetId="32" r:id="rId4"/>
    <sheet name="PUNCHAM " sheetId="30" r:id="rId5"/>
    <sheet name="AIR BOSS " sheetId="29" r:id="rId6"/>
    <sheet name="BDS" sheetId="27" r:id="rId7"/>
    <sheet name="JET BROACH " sheetId="31" r:id="rId8"/>
  </sheets>
  <calcPr calcId="144525"/>
</workbook>
</file>

<file path=xl/calcChain.xml><?xml version="1.0" encoding="utf-8"?>
<calcChain xmlns="http://schemas.openxmlformats.org/spreadsheetml/2006/main">
  <c r="G34" i="34" l="1"/>
  <c r="G33" i="34"/>
  <c r="G32" i="34"/>
  <c r="G31" i="34"/>
  <c r="H28" i="34"/>
  <c r="G28" i="34"/>
  <c r="H27" i="34"/>
  <c r="G27" i="34"/>
  <c r="H26" i="34"/>
  <c r="G26" i="34"/>
  <c r="H24" i="34"/>
  <c r="G24" i="34"/>
  <c r="H23" i="34"/>
  <c r="G23" i="34"/>
  <c r="H22" i="34"/>
  <c r="G22" i="34"/>
  <c r="H20" i="34"/>
  <c r="G20" i="34"/>
  <c r="H19" i="34"/>
  <c r="G19" i="34"/>
  <c r="H18" i="34"/>
  <c r="G18" i="34"/>
  <c r="H16" i="34"/>
  <c r="G16" i="34"/>
  <c r="H15" i="34"/>
  <c r="G15" i="34"/>
  <c r="H14" i="34"/>
  <c r="G14" i="34"/>
  <c r="H13" i="34"/>
  <c r="G13" i="34"/>
  <c r="H12" i="34"/>
  <c r="G12" i="34"/>
  <c r="H10" i="34"/>
  <c r="G10" i="34"/>
  <c r="H9" i="34"/>
  <c r="G9" i="34"/>
  <c r="H8" i="34"/>
  <c r="G8" i="34"/>
  <c r="H7" i="34"/>
  <c r="G7" i="34"/>
  <c r="H6" i="34"/>
  <c r="G6" i="34"/>
  <c r="H5" i="34"/>
  <c r="G5" i="34"/>
  <c r="H72" i="23"/>
  <c r="G72" i="23"/>
  <c r="H71" i="23"/>
  <c r="G71" i="23"/>
  <c r="H70" i="23"/>
  <c r="G70" i="23"/>
  <c r="H69" i="23"/>
  <c r="G69" i="23"/>
  <c r="H67" i="23"/>
  <c r="G67" i="23"/>
  <c r="H66" i="23"/>
  <c r="G66" i="23"/>
  <c r="G61" i="23"/>
  <c r="G60" i="23"/>
  <c r="G58" i="23"/>
  <c r="G74" i="23" l="1"/>
  <c r="G37" i="34"/>
  <c r="H21" i="30"/>
  <c r="H27" i="30"/>
  <c r="H91" i="29"/>
  <c r="H92" i="29"/>
  <c r="H93" i="29"/>
  <c r="H94" i="29"/>
  <c r="H95" i="29"/>
  <c r="H96" i="29"/>
  <c r="H97" i="29"/>
  <c r="H101" i="29"/>
  <c r="H52" i="29"/>
  <c r="H53" i="29"/>
  <c r="H55" i="29"/>
  <c r="H62" i="29"/>
  <c r="H16" i="27"/>
  <c r="H22" i="27"/>
  <c r="H23" i="27"/>
  <c r="H24" i="27"/>
  <c r="H25" i="27"/>
  <c r="H26" i="27"/>
  <c r="H27" i="27"/>
  <c r="H28" i="27"/>
  <c r="G5" i="23"/>
  <c r="G6" i="23"/>
  <c r="G7" i="23"/>
  <c r="G8" i="23"/>
  <c r="G11" i="23"/>
  <c r="G12" i="23"/>
  <c r="G13" i="23"/>
  <c r="G14" i="23"/>
  <c r="G16" i="23"/>
  <c r="G17" i="23"/>
  <c r="G18" i="23"/>
  <c r="G20" i="23"/>
  <c r="G21" i="23"/>
  <c r="G22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H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5" i="24"/>
  <c r="H43" i="23"/>
  <c r="H44" i="23"/>
  <c r="H45" i="23"/>
  <c r="H46" i="23"/>
  <c r="H47" i="23"/>
  <c r="H48" i="23"/>
  <c r="H49" i="23"/>
  <c r="H50" i="23"/>
  <c r="H51" i="23"/>
  <c r="H52" i="23"/>
  <c r="H53" i="23"/>
  <c r="H42" i="23"/>
  <c r="H11" i="23"/>
  <c r="H12" i="23"/>
  <c r="H13" i="23"/>
  <c r="H14" i="23"/>
  <c r="H16" i="23"/>
  <c r="H17" i="23"/>
  <c r="H18" i="23"/>
  <c r="H21" i="23"/>
  <c r="H22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6" i="23"/>
  <c r="H7" i="23"/>
  <c r="H8" i="23"/>
  <c r="H5" i="23"/>
  <c r="G37" i="23" l="1"/>
  <c r="G35" i="31" l="1"/>
  <c r="G27" i="30" l="1"/>
  <c r="G52" i="29"/>
  <c r="G53" i="29"/>
  <c r="G95" i="29"/>
  <c r="G19" i="29"/>
  <c r="G48" i="29"/>
  <c r="G85" i="29"/>
  <c r="G86" i="29"/>
  <c r="G36" i="30"/>
  <c r="G20" i="30"/>
  <c r="G21" i="30"/>
  <c r="G25" i="30"/>
  <c r="G24" i="30"/>
  <c r="G34" i="31" l="1"/>
  <c r="G33" i="31"/>
  <c r="G22" i="30"/>
  <c r="G16" i="30"/>
  <c r="G56" i="29"/>
  <c r="G37" i="30"/>
  <c r="G35" i="30"/>
  <c r="G34" i="30"/>
  <c r="G54" i="29"/>
  <c r="G25" i="27"/>
  <c r="G26" i="27"/>
  <c r="G27" i="27"/>
  <c r="G28" i="27"/>
  <c r="G40" i="31" l="1"/>
  <c r="G24" i="27"/>
  <c r="G23" i="27"/>
  <c r="G22" i="27"/>
  <c r="G30" i="27"/>
  <c r="G37" i="27"/>
  <c r="G20" i="31"/>
  <c r="G21" i="31"/>
  <c r="G24" i="31"/>
  <c r="G25" i="31"/>
  <c r="G26" i="31"/>
  <c r="G27" i="31"/>
  <c r="G28" i="31"/>
  <c r="G17" i="31"/>
  <c r="G18" i="31"/>
  <c r="G19" i="31"/>
  <c r="G12" i="31"/>
  <c r="G29" i="30" l="1"/>
  <c r="G5" i="31"/>
  <c r="G22" i="31"/>
  <c r="G16" i="31"/>
  <c r="G15" i="31"/>
  <c r="G14" i="31"/>
  <c r="G13" i="31"/>
  <c r="G11" i="31"/>
  <c r="G10" i="31"/>
  <c r="G9" i="31"/>
  <c r="G8" i="31"/>
  <c r="G7" i="31"/>
  <c r="G6" i="31"/>
  <c r="G31" i="30"/>
  <c r="G32" i="30"/>
  <c r="G15" i="30"/>
  <c r="G28" i="30"/>
  <c r="G23" i="30"/>
  <c r="G19" i="30"/>
  <c r="G18" i="30"/>
  <c r="G17" i="30"/>
  <c r="G14" i="30"/>
  <c r="G13" i="30"/>
  <c r="G12" i="30"/>
  <c r="G11" i="30"/>
  <c r="G10" i="30"/>
  <c r="G9" i="30"/>
  <c r="G6" i="30"/>
  <c r="G5" i="30"/>
  <c r="G38" i="30" l="1"/>
  <c r="G60" i="29" l="1"/>
  <c r="G94" i="29"/>
  <c r="G96" i="29"/>
  <c r="G79" i="29"/>
  <c r="G80" i="29"/>
  <c r="G81" i="29"/>
  <c r="G82" i="29"/>
  <c r="G83" i="29"/>
  <c r="G84" i="29"/>
  <c r="G93" i="29"/>
  <c r="G92" i="29"/>
  <c r="G90" i="29"/>
  <c r="G89" i="29"/>
  <c r="G88" i="29"/>
  <c r="G63" i="29"/>
  <c r="G64" i="29"/>
  <c r="G65" i="29"/>
  <c r="G66" i="29"/>
  <c r="G67" i="29"/>
  <c r="G68" i="29"/>
  <c r="G69" i="29"/>
  <c r="G70" i="29"/>
  <c r="G71" i="29"/>
  <c r="G72" i="29"/>
  <c r="G73" i="29"/>
  <c r="G98" i="29"/>
  <c r="G99" i="29"/>
  <c r="G100" i="29"/>
  <c r="G28" i="29"/>
  <c r="G30" i="29"/>
  <c r="G31" i="29"/>
  <c r="G32" i="29"/>
  <c r="G33" i="29"/>
  <c r="G35" i="29"/>
  <c r="G36" i="29"/>
  <c r="G42" i="29"/>
  <c r="G61" i="29"/>
  <c r="G59" i="29"/>
  <c r="G58" i="29"/>
  <c r="G57" i="29"/>
  <c r="G55" i="29"/>
  <c r="G51" i="29"/>
  <c r="G50" i="29"/>
  <c r="G49" i="29"/>
  <c r="G47" i="29"/>
  <c r="G46" i="29"/>
  <c r="G45" i="29"/>
  <c r="G44" i="29"/>
  <c r="G6" i="29"/>
  <c r="G7" i="29"/>
  <c r="G8" i="29"/>
  <c r="G9" i="29"/>
  <c r="G10" i="29"/>
  <c r="G11" i="29"/>
  <c r="G12" i="29"/>
  <c r="G13" i="29"/>
  <c r="G14" i="29"/>
  <c r="G15" i="29"/>
  <c r="G16" i="29"/>
  <c r="G17" i="29"/>
  <c r="G18" i="29"/>
  <c r="G20" i="29"/>
  <c r="G21" i="29"/>
  <c r="G22" i="29"/>
  <c r="G23" i="29"/>
  <c r="G24" i="29"/>
  <c r="G25" i="29"/>
  <c r="G26" i="29"/>
  <c r="G27" i="29"/>
  <c r="G5" i="29"/>
  <c r="G37" i="29" s="1"/>
  <c r="G102" i="29" l="1"/>
  <c r="G74" i="29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31" i="27"/>
  <c r="G32" i="27"/>
  <c r="G33" i="27"/>
  <c r="G34" i="27"/>
  <c r="G35" i="27"/>
  <c r="G36" i="27"/>
  <c r="G5" i="27"/>
  <c r="G26" i="24" l="1"/>
  <c r="G13" i="24" l="1"/>
  <c r="G36" i="24" l="1"/>
  <c r="G35" i="24"/>
  <c r="G34" i="24"/>
  <c r="G33" i="24"/>
  <c r="G31" i="24"/>
  <c r="G30" i="24"/>
  <c r="G29" i="24"/>
  <c r="G24" i="24"/>
  <c r="G23" i="24"/>
  <c r="G22" i="24"/>
  <c r="G21" i="24"/>
  <c r="G20" i="24"/>
  <c r="G19" i="24"/>
  <c r="G18" i="24"/>
  <c r="G17" i="24"/>
  <c r="G6" i="24"/>
  <c r="G7" i="24"/>
  <c r="G8" i="24"/>
  <c r="G9" i="24"/>
  <c r="G10" i="24"/>
  <c r="G11" i="24"/>
  <c r="G12" i="24"/>
  <c r="G14" i="24"/>
  <c r="G15" i="24"/>
  <c r="G5" i="24"/>
</calcChain>
</file>

<file path=xl/sharedStrings.xml><?xml version="1.0" encoding="utf-8"?>
<sst xmlns="http://schemas.openxmlformats.org/spreadsheetml/2006/main" count="851" uniqueCount="405">
  <si>
    <t>ITEM</t>
  </si>
  <si>
    <t>CODE / DESCRIPTION</t>
  </si>
  <si>
    <t>SIZE</t>
  </si>
  <si>
    <t>PRICE</t>
  </si>
  <si>
    <t>BOX</t>
  </si>
  <si>
    <t xml:space="preserve">        </t>
  </si>
  <si>
    <t>-</t>
  </si>
  <si>
    <t>OTNBJ-20SH</t>
    <phoneticPr fontId="1" type="noConversion"/>
  </si>
  <si>
    <t>OTNBJ-20SP</t>
    <phoneticPr fontId="1" type="noConversion"/>
  </si>
  <si>
    <t>OTNBJ-20SM</t>
  </si>
  <si>
    <t>OTNFJ-40SP</t>
  </si>
  <si>
    <t>OTPJ-20SM</t>
  </si>
  <si>
    <t>OTPJ-40SM</t>
  </si>
  <si>
    <t xml:space="preserve">ASPJ-20PM </t>
  </si>
  <si>
    <t xml:space="preserve">AFP-J-20PM </t>
  </si>
  <si>
    <t>CA-130</t>
  </si>
  <si>
    <t>CA-300</t>
  </si>
  <si>
    <t>CA-130B</t>
  </si>
  <si>
    <t>CA-300B</t>
  </si>
  <si>
    <t>BIFO / Coupler - ข้อต่อสายลม</t>
  </si>
  <si>
    <t>ปืนฉีดลม</t>
  </si>
  <si>
    <t>คอปเปอร์</t>
  </si>
  <si>
    <t xml:space="preserve">ASPJ-20PH </t>
  </si>
  <si>
    <t>ASPJ-20PF</t>
  </si>
  <si>
    <t xml:space="preserve">ASPJ-20PP </t>
  </si>
  <si>
    <t>AFP-J-20PH</t>
  </si>
  <si>
    <t xml:space="preserve">AFP-J-20PF </t>
  </si>
  <si>
    <t>OTPJ-20SF</t>
  </si>
  <si>
    <t>OTPJ-20SP</t>
  </si>
  <si>
    <t>OTPJ-40SP</t>
  </si>
  <si>
    <t>ข้อต่อสายลม - ทำจากวัสดุคอมโพสิต (กันรอยขีดข่วน)</t>
  </si>
  <si>
    <t>ข้อต่อสายลม - ล็อกสวมเร็ว</t>
  </si>
  <si>
    <t>ข้อต่อสายลม - ป้องกันรอยขีดข่วน</t>
  </si>
  <si>
    <t>ข้อต่อ 2 ทาง, 3 ทาง</t>
  </si>
  <si>
    <t>SMT-2 WAYS</t>
  </si>
  <si>
    <t>SMT-3 WAYS</t>
  </si>
  <si>
    <t>PCS</t>
  </si>
  <si>
    <r>
      <t>คอปเปอร์ ปรับหมุนได้ 360</t>
    </r>
    <r>
      <rPr>
        <b/>
        <sz val="14"/>
        <color theme="1"/>
        <rFont val="Arial"/>
        <family val="2"/>
      </rPr>
      <t>°</t>
    </r>
  </si>
  <si>
    <t>COST</t>
  </si>
  <si>
    <t>AMOUNT</t>
  </si>
  <si>
    <t>QUANTITY</t>
  </si>
  <si>
    <t>SMV-3 WAYS</t>
  </si>
  <si>
    <t>CA-20SM</t>
  </si>
  <si>
    <t>CA-20SH</t>
  </si>
  <si>
    <t>CA-20SF</t>
  </si>
  <si>
    <t>CA-20SP</t>
  </si>
  <si>
    <t>CA-30SM</t>
  </si>
  <si>
    <t>CA-30SH</t>
  </si>
  <si>
    <t>CA-40SM</t>
  </si>
  <si>
    <t>CA-40SF</t>
  </si>
  <si>
    <t>CA-40SP</t>
  </si>
  <si>
    <t xml:space="preserve">ข้อต่อสายลม - </t>
  </si>
  <si>
    <t>CA-20PM</t>
  </si>
  <si>
    <t>CA-20PH</t>
  </si>
  <si>
    <t>CA-20PF</t>
  </si>
  <si>
    <t>CA-20PP</t>
  </si>
  <si>
    <t>CA-30PH</t>
  </si>
  <si>
    <t>CA-30PP</t>
  </si>
  <si>
    <t>CA-40PH</t>
  </si>
  <si>
    <t>CA-40PP</t>
  </si>
  <si>
    <t>OT-30SH</t>
  </si>
  <si>
    <t>OL-20SH</t>
  </si>
  <si>
    <t>OL-20SF</t>
  </si>
  <si>
    <t>OL-30SH</t>
  </si>
  <si>
    <t>OP-20SM</t>
  </si>
  <si>
    <t>OP-20SF</t>
  </si>
  <si>
    <t>OP-20SH</t>
  </si>
  <si>
    <t>OP-30SH</t>
  </si>
  <si>
    <t>SMV-2 WAYS</t>
  </si>
  <si>
    <t>CN-90</t>
  </si>
  <si>
    <t>CN-57</t>
  </si>
  <si>
    <t>เครื่องยิงตะปู ระบบลม</t>
  </si>
  <si>
    <r>
      <t xml:space="preserve">C29/70 </t>
    </r>
    <r>
      <rPr>
        <sz val="10.5"/>
        <color rgb="FFFF0000"/>
        <rFont val="Arial Narrow"/>
        <family val="2"/>
      </rPr>
      <t xml:space="preserve"> (เครื่อง Test)</t>
    </r>
  </si>
  <si>
    <r>
      <t xml:space="preserve">CN75 WP </t>
    </r>
    <r>
      <rPr>
        <sz val="10.5"/>
        <color rgb="FFFF0000"/>
        <rFont val="Arial Narrow"/>
        <family val="2"/>
      </rPr>
      <t xml:space="preserve"> (เครื่อง Test)</t>
    </r>
  </si>
  <si>
    <t>กาพ่นสี</t>
  </si>
  <si>
    <t>PH-101G ( 400 CC)</t>
  </si>
  <si>
    <t>PH-408 (600CC)</t>
  </si>
  <si>
    <t>BIT 110L (สีทอง)</t>
  </si>
  <si>
    <t>BIT 110 L (สีน้ำตาล)</t>
  </si>
  <si>
    <t>ดอกไขควง</t>
  </si>
  <si>
    <t>CA-30SP</t>
  </si>
  <si>
    <t>CA-40SH</t>
  </si>
  <si>
    <t>OTPJ-20SH</t>
  </si>
  <si>
    <t>OTPJ-30SM</t>
  </si>
  <si>
    <t>OTPJ-30SH</t>
  </si>
  <si>
    <t>OTPJ-30SF</t>
  </si>
  <si>
    <t>OTPJ-30SP</t>
  </si>
  <si>
    <t>OTPJ-40SH</t>
  </si>
  <si>
    <t>OTPJ-40SF</t>
  </si>
  <si>
    <t xml:space="preserve">AFP-J-30PP </t>
  </si>
  <si>
    <t>SMT-2 WAYS x 1 + CA-20SM x 2 (SET)</t>
  </si>
  <si>
    <t>SMT-3 WAYS x 1 + CA-20SM x 3 (SET)</t>
  </si>
  <si>
    <t>สายลมสปริง (สีส้ม)</t>
  </si>
  <si>
    <t>PUSH - 08-06-3</t>
  </si>
  <si>
    <t>PUSH - 10-06-2</t>
  </si>
  <si>
    <t>PUSH - 08-12-O</t>
  </si>
  <si>
    <t>PUSH - 08-09-O</t>
  </si>
  <si>
    <t>PUSH - 08-06-O</t>
  </si>
  <si>
    <t>สายลมสปริง (สีฟ้า)</t>
  </si>
  <si>
    <t>PPUR - 08-06-E</t>
  </si>
  <si>
    <t>PPUR - 08-09-E</t>
  </si>
  <si>
    <t>PPUR - 08-12-E</t>
  </si>
  <si>
    <t>5 x 8 x9</t>
  </si>
  <si>
    <t>5 x 8 x 6</t>
  </si>
  <si>
    <t>5 x 8 x 12</t>
  </si>
  <si>
    <t xml:space="preserve">5 x 8 x 9 </t>
  </si>
  <si>
    <t>6.5 x 10 x 6</t>
  </si>
  <si>
    <t>8 x 12 x 6</t>
  </si>
  <si>
    <t>PUSH - 08-O</t>
  </si>
  <si>
    <t>PUSH - 10-O</t>
  </si>
  <si>
    <t>PUSH - 12-O</t>
  </si>
  <si>
    <t xml:space="preserve">5 x 8 </t>
  </si>
  <si>
    <t>6.5 x 10</t>
  </si>
  <si>
    <t>8 x 12</t>
  </si>
  <si>
    <t>PPU - 08 WB</t>
  </si>
  <si>
    <t>PPU - 10 WB</t>
  </si>
  <si>
    <t>PPU - 12 WB</t>
  </si>
  <si>
    <t>สายลมม้วน 100 เมตร (สีส้ม)</t>
  </si>
  <si>
    <t>สายลมม้วน 100 เมตร (สีฟ้า)</t>
  </si>
  <si>
    <t xml:space="preserve">6.5 x 10 </t>
  </si>
  <si>
    <t xml:space="preserve">8 x 12 </t>
  </si>
  <si>
    <t>MABasic - 200</t>
  </si>
  <si>
    <t>MABasic - 400</t>
  </si>
  <si>
    <t>MABasic - 450</t>
  </si>
  <si>
    <t>MABasic - 850.</t>
  </si>
  <si>
    <t>Cutting Paste ZHS-5500</t>
  </si>
  <si>
    <t>Cooling Fluid BDS 600-1 litter ZHB-001</t>
  </si>
  <si>
    <t>Adapter one touch shank ZAF-005</t>
  </si>
  <si>
    <t>Drill chuck adapter weldon shank 19mm. ZAP-100</t>
  </si>
  <si>
    <t>Taper drift for drill chuck ZKD-216</t>
  </si>
  <si>
    <t>Taper drift for drill chuck ZKD-316</t>
  </si>
  <si>
    <t>Gear rim drill chuck ZBK-113</t>
  </si>
  <si>
    <t>Gear rim drill chuck ZSB-116</t>
  </si>
  <si>
    <t>ดอกสว่าน JET BROACH</t>
  </si>
  <si>
    <t>BDS / สว่านฐานแม่เหล็ก / JET BROACH</t>
  </si>
  <si>
    <t>PACK</t>
  </si>
  <si>
    <t>MAB - 525</t>
  </si>
  <si>
    <t>MAB - 485 SB</t>
  </si>
  <si>
    <t>MAB - 525 SB</t>
  </si>
  <si>
    <t>MAB - 825</t>
  </si>
  <si>
    <t>AutoMAB - 350</t>
  </si>
  <si>
    <t>AIRBOSS / Air Tools เครื่องมือลม</t>
  </si>
  <si>
    <t>บล็อกลม</t>
  </si>
  <si>
    <t>AB-5S</t>
  </si>
  <si>
    <t>AB-5A</t>
  </si>
  <si>
    <t>AB-6</t>
  </si>
  <si>
    <t>AB-6H</t>
  </si>
  <si>
    <t>AB-8</t>
  </si>
  <si>
    <t>AB-8S</t>
  </si>
  <si>
    <t>AB-10</t>
  </si>
  <si>
    <t>AB-6PD</t>
  </si>
  <si>
    <t>AB-8PD</t>
  </si>
  <si>
    <t>AB-10PD</t>
  </si>
  <si>
    <t>AB-1700P</t>
  </si>
  <si>
    <t>ไขควงลม</t>
  </si>
  <si>
    <t>AB-6PHD</t>
  </si>
  <si>
    <t>AB-6PPH</t>
  </si>
  <si>
    <t>AB-8PHD</t>
  </si>
  <si>
    <t>AB-10PH</t>
  </si>
  <si>
    <t>AB-10PHD</t>
  </si>
  <si>
    <t>AB-8SHD</t>
  </si>
  <si>
    <t>AB-10H</t>
  </si>
  <si>
    <t>AB-161</t>
  </si>
  <si>
    <t>AB-162</t>
  </si>
  <si>
    <t>AB-1800P</t>
  </si>
  <si>
    <t>AB-1900P</t>
  </si>
  <si>
    <t>AB-190P</t>
  </si>
  <si>
    <t>AB-2200P</t>
  </si>
  <si>
    <t>AB-2800P</t>
  </si>
  <si>
    <t>AB-230P</t>
  </si>
  <si>
    <t>AB-230PL</t>
  </si>
  <si>
    <t>AB-3000P</t>
  </si>
  <si>
    <t>AB-4201GL</t>
  </si>
  <si>
    <t>AB-5002GL</t>
  </si>
  <si>
    <t>AB-562GS</t>
  </si>
  <si>
    <t>AB-562GL</t>
  </si>
  <si>
    <t>SET</t>
  </si>
  <si>
    <t>ABDR-66</t>
  </si>
  <si>
    <t>ABDR-65</t>
  </si>
  <si>
    <t>ABDR-62</t>
  </si>
  <si>
    <t>ABSD-101</t>
  </si>
  <si>
    <t>สว่านลม</t>
  </si>
  <si>
    <t>1/2"</t>
  </si>
  <si>
    <t>3/8"</t>
  </si>
  <si>
    <t>3/4"</t>
  </si>
  <si>
    <t>1"</t>
  </si>
  <si>
    <t>RW-101</t>
  </si>
  <si>
    <t>RW-102</t>
  </si>
  <si>
    <t>ABNS-28</t>
  </si>
  <si>
    <t>ประแจลม</t>
  </si>
  <si>
    <t>1/4"</t>
  </si>
  <si>
    <t>ABMG-120</t>
  </si>
  <si>
    <t>DG-50-2BF</t>
  </si>
  <si>
    <t>DG-50-2</t>
  </si>
  <si>
    <t>DG-26-20BF</t>
  </si>
  <si>
    <t>DG-26-20</t>
  </si>
  <si>
    <t>DG-26L-1</t>
  </si>
  <si>
    <t>DG-26L-1BF</t>
  </si>
  <si>
    <t>DG-13-1F</t>
  </si>
  <si>
    <t>DG-13-2</t>
  </si>
  <si>
    <t>DG-60-3</t>
  </si>
  <si>
    <t>ABBS-101</t>
  </si>
  <si>
    <t>ABBS-102</t>
  </si>
  <si>
    <t>ABBS-103</t>
  </si>
  <si>
    <t>เครื่องขัดสายพราน</t>
  </si>
  <si>
    <t>เครื่องเจียรแกนลม</t>
  </si>
  <si>
    <t>ABSC-104S</t>
  </si>
  <si>
    <t>ABSA-103-3</t>
  </si>
  <si>
    <t>ABSA-106-3</t>
  </si>
  <si>
    <t>ABSA-107-3</t>
  </si>
  <si>
    <t>ABSA-108</t>
  </si>
  <si>
    <t>AG-100CH-1</t>
  </si>
  <si>
    <t>AG-100CH-1F</t>
  </si>
  <si>
    <t>AG-100CHK-1</t>
  </si>
  <si>
    <t>AG-125E-2V</t>
  </si>
  <si>
    <t>AG-180E-3V</t>
  </si>
  <si>
    <t>AG-50C-1</t>
  </si>
  <si>
    <t>AG-50C-3</t>
  </si>
  <si>
    <t>เครื่องเจียรลม</t>
  </si>
  <si>
    <t>FI-L07</t>
  </si>
  <si>
    <t>FI-S07</t>
  </si>
  <si>
    <t>FI-102</t>
  </si>
  <si>
    <t>เครื่องตะไบลม</t>
  </si>
  <si>
    <t>เครื่องขัดกระดาษทราย</t>
  </si>
  <si>
    <t>เครื่องขัดสนิม</t>
  </si>
  <si>
    <t>PUNCHAM / Air Tools เครื่องมือลม</t>
  </si>
  <si>
    <t>10 x 330</t>
  </si>
  <si>
    <t>20 x 520</t>
  </si>
  <si>
    <t>4"</t>
  </si>
  <si>
    <t>5"</t>
  </si>
  <si>
    <t>7"</t>
  </si>
  <si>
    <t>2"</t>
  </si>
  <si>
    <t>3 mm.</t>
  </si>
  <si>
    <t>6 mm.</t>
  </si>
  <si>
    <t>3"</t>
  </si>
  <si>
    <t>AG-406R</t>
  </si>
  <si>
    <t>AG-807S</t>
  </si>
  <si>
    <t>PH-70PV</t>
  </si>
  <si>
    <t>SM-6N-6636</t>
  </si>
  <si>
    <t>PH-665B</t>
  </si>
  <si>
    <t>PH-665C</t>
  </si>
  <si>
    <t>PH-666B</t>
  </si>
  <si>
    <t>PH-613B</t>
  </si>
  <si>
    <t>PH-604-SA</t>
  </si>
  <si>
    <t>PH-718-A</t>
  </si>
  <si>
    <t>PH-718-B</t>
  </si>
  <si>
    <t>PAD-604-SA</t>
  </si>
  <si>
    <t>PH-7033</t>
  </si>
  <si>
    <t>PH-730</t>
  </si>
  <si>
    <t>PH-220R</t>
  </si>
  <si>
    <t>เครื่องเจียร</t>
  </si>
  <si>
    <t>6"</t>
  </si>
  <si>
    <t>KEECO / JET BROACH - ดอกสว่าน</t>
  </si>
  <si>
    <t>14 mm.</t>
  </si>
  <si>
    <t>16 mm.</t>
  </si>
  <si>
    <t>17 mm.</t>
  </si>
  <si>
    <t>18 mm.</t>
  </si>
  <si>
    <t>19 mm.</t>
  </si>
  <si>
    <t>22 mm.</t>
  </si>
  <si>
    <t>23 mm.</t>
  </si>
  <si>
    <t>24 mm.</t>
  </si>
  <si>
    <t>26 mm.</t>
  </si>
  <si>
    <t>27 mm.</t>
  </si>
  <si>
    <t>34 mm.</t>
  </si>
  <si>
    <t>35 mm.</t>
  </si>
  <si>
    <t>35 L</t>
  </si>
  <si>
    <t>14 x 35 L</t>
  </si>
  <si>
    <t>17 x 35 L</t>
  </si>
  <si>
    <t>18 x 35 L</t>
  </si>
  <si>
    <t>19 x 35 L</t>
  </si>
  <si>
    <t>22 x 35 L</t>
  </si>
  <si>
    <t>23 x 35 L</t>
  </si>
  <si>
    <t>24 x 35 L</t>
  </si>
  <si>
    <t>26 x 35 L</t>
  </si>
  <si>
    <t>27 x 35 L</t>
  </si>
  <si>
    <t>34 x 35 L</t>
  </si>
  <si>
    <t>35 x 35 L</t>
  </si>
  <si>
    <t>Pin 35 L</t>
  </si>
  <si>
    <t xml:space="preserve"> </t>
  </si>
  <si>
    <t>51 x 50 L</t>
  </si>
  <si>
    <t>51 mm.</t>
  </si>
  <si>
    <t>39 x 35 L</t>
  </si>
  <si>
    <t>39 mm.</t>
  </si>
  <si>
    <t>38 x 35 L</t>
  </si>
  <si>
    <t>24 x 50 L</t>
  </si>
  <si>
    <t>14 x 30 L</t>
  </si>
  <si>
    <t>16 x 30 L</t>
  </si>
  <si>
    <t xml:space="preserve">18 x 30 L </t>
  </si>
  <si>
    <t xml:space="preserve">22 x 30 L </t>
  </si>
  <si>
    <t>24 x 30 L</t>
  </si>
  <si>
    <t>38 mm</t>
  </si>
  <si>
    <t>50 L</t>
  </si>
  <si>
    <t>Pin 50 L</t>
  </si>
  <si>
    <t>Pin 14 MM.</t>
  </si>
  <si>
    <t>HKL - 27 x 55 L</t>
  </si>
  <si>
    <t>HKK - 25 x 30 L</t>
  </si>
  <si>
    <t>HKL - 22 x 55 L</t>
  </si>
  <si>
    <t>HKK - 14 x 30 L</t>
  </si>
  <si>
    <t>HKK - 20 x 30 L</t>
  </si>
  <si>
    <t>HKK - 32 x 30 L</t>
  </si>
  <si>
    <t>HKK - 16 x 30 L</t>
  </si>
  <si>
    <t>HKK - 12 x 30 L</t>
  </si>
  <si>
    <t xml:space="preserve">Insert SHM 800 </t>
  </si>
  <si>
    <t>Insert SHM 200</t>
  </si>
  <si>
    <t>Insert SHM 202</t>
  </si>
  <si>
    <t xml:space="preserve">HSS HOLE CUTTERS </t>
  </si>
  <si>
    <t>TCT CORE BIT</t>
  </si>
  <si>
    <t>Amature for  Basic 400 (5010651)</t>
  </si>
  <si>
    <t>Coil Field (5015171)</t>
  </si>
  <si>
    <t>Amature for  Basic 200 (5015201)</t>
  </si>
  <si>
    <t>Coil Field (5013161)</t>
  </si>
  <si>
    <t>AB-8PP</t>
  </si>
  <si>
    <t>0.7 mm.</t>
  </si>
  <si>
    <t>1.5 mm.</t>
  </si>
  <si>
    <t>60 x 260</t>
  </si>
  <si>
    <t>เครื่องยิงรีเวท</t>
  </si>
  <si>
    <t>75 x 100</t>
  </si>
  <si>
    <t>70 x 203</t>
  </si>
  <si>
    <t>193 x 178</t>
  </si>
  <si>
    <t>13"</t>
  </si>
  <si>
    <t>73 x 77</t>
  </si>
  <si>
    <t>AB-5PD</t>
  </si>
  <si>
    <t>PH-665C-B</t>
  </si>
  <si>
    <t>PH-1302T</t>
  </si>
  <si>
    <t>PH-3XA</t>
  </si>
  <si>
    <t>Regulator RG-02</t>
  </si>
  <si>
    <t>PH-5XA</t>
  </si>
  <si>
    <t>PH-5S</t>
  </si>
  <si>
    <t>PH-1024B</t>
  </si>
  <si>
    <t>PH-508</t>
  </si>
  <si>
    <t>PAD-6"</t>
  </si>
  <si>
    <t>AB-4000S</t>
  </si>
  <si>
    <t>AOTAI / Pipe Beveling เครื่องบากท่อ</t>
  </si>
  <si>
    <t>TCM-120</t>
  </si>
  <si>
    <t>TCM-150</t>
  </si>
  <si>
    <t>PH-720-B</t>
  </si>
  <si>
    <t>PAD 7" ขนแกะ</t>
  </si>
  <si>
    <t>PAD 5" ขนแกะ</t>
  </si>
  <si>
    <t>BB-103</t>
  </si>
  <si>
    <t>BB-110</t>
  </si>
  <si>
    <t>1/8"</t>
  </si>
  <si>
    <t>PAD 6" NBR</t>
  </si>
  <si>
    <t>AG-50C-1BF</t>
  </si>
  <si>
    <t>ABG-61</t>
  </si>
  <si>
    <t>AB-2202</t>
  </si>
  <si>
    <t>ABSA-105T</t>
  </si>
  <si>
    <t>AB-6PP</t>
  </si>
  <si>
    <t>AB-5PP</t>
  </si>
  <si>
    <t xml:space="preserve">CH-20-SHA </t>
  </si>
  <si>
    <t>5/16"</t>
  </si>
  <si>
    <t>ISY-630-II</t>
  </si>
  <si>
    <t>45-105mm.</t>
  </si>
  <si>
    <t>60-170mm.</t>
  </si>
  <si>
    <t>300-600mm.</t>
  </si>
  <si>
    <t>PH2 - 65L (สีทอง)</t>
  </si>
  <si>
    <t>BKK - 65L (หัวล็อค)</t>
  </si>
  <si>
    <t>10 pcs</t>
  </si>
  <si>
    <t>5 pcs</t>
  </si>
  <si>
    <t>3 pcs</t>
  </si>
  <si>
    <t>AIR TOOLS / อุปกรณ์ลม</t>
  </si>
  <si>
    <t>เข็มขัดรัดท่อ</t>
  </si>
  <si>
    <t>HOSE CLAMP 3"</t>
    <phoneticPr fontId="1" type="noConversion"/>
  </si>
  <si>
    <t>HOSE CLAMP 2-1/4"</t>
    <phoneticPr fontId="1" type="noConversion"/>
  </si>
  <si>
    <t>HOSE CLAMP 1-3/4"</t>
    <phoneticPr fontId="1" type="noConversion"/>
  </si>
  <si>
    <t>HOSE CLAMP 1-1/4"</t>
    <phoneticPr fontId="1" type="noConversion"/>
  </si>
  <si>
    <t>HOSE CLAMP 3/4"</t>
    <phoneticPr fontId="1" type="noConversion"/>
  </si>
  <si>
    <t>HOSE CLAMP 2"</t>
    <phoneticPr fontId="1" type="noConversion"/>
  </si>
  <si>
    <t>HOSE CLAMP 1/2"</t>
    <phoneticPr fontId="1" type="noConversion"/>
  </si>
  <si>
    <t>HOSE CLAMP 1"</t>
    <phoneticPr fontId="1" type="noConversion"/>
  </si>
  <si>
    <t>HOSE CLAMP 7/8"</t>
    <phoneticPr fontId="1" type="noConversion"/>
  </si>
  <si>
    <t>HOSE CLAMP 5/8"</t>
    <phoneticPr fontId="1" type="noConversion"/>
  </si>
  <si>
    <t>HOSE CLAMP 3-1/2"</t>
    <phoneticPr fontId="1" type="noConversion"/>
  </si>
  <si>
    <t>HOSE CLAMP 1-1/2"</t>
    <phoneticPr fontId="1" type="noConversion"/>
  </si>
  <si>
    <t>HOSE CLAMP 2-3/4"</t>
    <phoneticPr fontId="1" type="noConversion"/>
  </si>
  <si>
    <t>Cutting Tools Bit 25mm. 0 Deg.</t>
  </si>
  <si>
    <t>0 / 25</t>
  </si>
  <si>
    <t>Bebeling Tools Bit C/S 50mm. 37 Deg.</t>
  </si>
  <si>
    <t>37 / 50</t>
  </si>
  <si>
    <t>Bebeling Tools Bit S/S 50mm. 37 Deg.</t>
  </si>
  <si>
    <t>Bebeling Tools Bit S/S 50mm. 30 Deg.</t>
  </si>
  <si>
    <t>30 / 50</t>
  </si>
  <si>
    <t>เข็มขัดรัดท่อ-รุ่นหางปลา</t>
  </si>
  <si>
    <t>19-38 mm.</t>
  </si>
  <si>
    <t>16-32 mm.</t>
  </si>
  <si>
    <t>13-26 mm.</t>
  </si>
  <si>
    <t>13-27 mm.</t>
  </si>
  <si>
    <t>10-13 mm.</t>
  </si>
  <si>
    <t>10-23 mm.</t>
  </si>
  <si>
    <t>10-16 mm.</t>
  </si>
  <si>
    <t>52-76 mm.</t>
  </si>
  <si>
    <t>33-57 mm.</t>
  </si>
  <si>
    <t>19-44 mm.</t>
  </si>
  <si>
    <t>10-19 mm.</t>
  </si>
  <si>
    <t>25-51 mm.</t>
  </si>
  <si>
    <t>65-89 mm.</t>
  </si>
  <si>
    <t>46-70 mm.</t>
  </si>
  <si>
    <t>HOSE CLAMP ST 1-1/2"</t>
  </si>
  <si>
    <t>HOSE CLAMP ST 1-1/4"</t>
  </si>
  <si>
    <t>HOSE CLAMP ST 1"</t>
  </si>
  <si>
    <t>HOSE CLAMP ST 1-1/16"</t>
  </si>
  <si>
    <t>HOSE CLAMP ST 1/2"</t>
  </si>
  <si>
    <t>HOSE CLAMP ST 7/8"</t>
  </si>
  <si>
    <t>HOSE CLAMP ST 5/8"</t>
  </si>
  <si>
    <t>HOSE CLAMP ST 3/4"</t>
  </si>
  <si>
    <t>SOCKET 8 x 65 mm.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</si>
</sst>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43">
    <font>
      <sz val="12"/>
      <color indexed="8"/>
      <name val="Tahoma"/>
      <family val="2"/>
      <charset val="136"/>
    </font>
    <font>
      <sz val="12"/>
      <color indexed="8"/>
      <name val="Arial Narrow"/>
      <family val="2"/>
      <charset val="134"/>
    </font>
    <font>
      <sz val="12"/>
      <color indexed="8"/>
      <name val="Tahoma"/>
      <family val="2"/>
      <charset val="136"/>
    </font>
    <font>
      <sz val="12"/>
      <color theme="1"/>
      <name val="Arial Narrow"/>
      <family val="2"/>
      <charset val="134"/>
    </font>
    <font>
      <b/>
      <sz val="10.5"/>
      <color theme="1"/>
      <name val="Arial Narrow"/>
      <family val="2"/>
      <charset val="134"/>
    </font>
    <font>
      <sz val="10"/>
      <color theme="1"/>
      <name val="Arial Narrow"/>
      <family val="2"/>
    </font>
    <font>
      <sz val="10.5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  <charset val="134"/>
    </font>
    <font>
      <sz val="10.5"/>
      <color theme="1"/>
      <name val="Arial Narrow"/>
      <family val="2"/>
      <charset val="134"/>
    </font>
    <font>
      <sz val="11"/>
      <color theme="1"/>
      <name val="Arial Narrow"/>
      <family val="2"/>
      <charset val="134"/>
    </font>
    <font>
      <sz val="12"/>
      <color theme="1"/>
      <name val="Arial Narrow"/>
      <family val="2"/>
    </font>
    <font>
      <sz val="12"/>
      <color theme="1"/>
      <name val="Tahoma"/>
      <family val="1"/>
      <charset val="136"/>
      <scheme val="minor"/>
    </font>
    <font>
      <sz val="14"/>
      <color theme="1"/>
      <name val="Arial"/>
      <family val="2"/>
      <charset val="134"/>
    </font>
    <font>
      <b/>
      <i/>
      <sz val="12"/>
      <color theme="1"/>
      <name val="Arial"/>
      <family val="2"/>
    </font>
    <font>
      <b/>
      <sz val="16"/>
      <color theme="1"/>
      <name val="Arial"/>
      <family val="2"/>
      <charset val="134"/>
    </font>
    <font>
      <b/>
      <sz val="10"/>
      <color theme="1"/>
      <name val="Arial Narrow"/>
      <family val="2"/>
      <charset val="134"/>
    </font>
    <font>
      <b/>
      <sz val="12"/>
      <color theme="1"/>
      <name val="Arial Narrow"/>
      <family val="2"/>
      <charset val="134"/>
    </font>
    <font>
      <b/>
      <sz val="10"/>
      <color theme="1"/>
      <name val="Tahoma"/>
      <family val="2"/>
      <charset val="136"/>
    </font>
    <font>
      <sz val="10"/>
      <color theme="1"/>
      <name val="Tahoma"/>
      <family val="2"/>
    </font>
    <font>
      <b/>
      <sz val="11"/>
      <color theme="1"/>
      <name val="Arial Narrow"/>
      <family val="2"/>
      <charset val="134"/>
    </font>
    <font>
      <b/>
      <sz val="14"/>
      <color theme="1"/>
      <name val="Arial Narrow"/>
      <family val="2"/>
      <charset val="134"/>
    </font>
    <font>
      <b/>
      <sz val="14"/>
      <color theme="1"/>
      <name val="Arial"/>
      <family val="2"/>
    </font>
    <font>
      <sz val="12"/>
      <color theme="1"/>
      <name val="Tahoma"/>
      <family val="2"/>
      <charset val="136"/>
    </font>
    <font>
      <sz val="11"/>
      <color theme="1"/>
      <name val="Tahoma"/>
      <family val="2"/>
      <charset val="136"/>
    </font>
    <font>
      <b/>
      <sz val="14"/>
      <color theme="1"/>
      <name val="Arial Narrow"/>
      <family val="2"/>
    </font>
    <font>
      <b/>
      <sz val="14"/>
      <color theme="1"/>
      <name val="Tahoma"/>
      <family val="2"/>
      <scheme val="minor"/>
    </font>
    <font>
      <b/>
      <sz val="16"/>
      <color theme="1"/>
      <name val="Arial Narrow"/>
      <family val="2"/>
      <charset val="134"/>
    </font>
    <font>
      <sz val="10.5"/>
      <color theme="1"/>
      <name val="Tahoma"/>
      <family val="2"/>
      <charset val="136"/>
    </font>
    <font>
      <b/>
      <sz val="14"/>
      <color theme="1"/>
      <name val="Tahoma"/>
      <family val="2"/>
    </font>
    <font>
      <sz val="10.5"/>
      <color theme="1"/>
      <name val="Tahoma"/>
      <family val="2"/>
      <scheme val="major"/>
    </font>
    <font>
      <sz val="10.5"/>
      <color theme="1"/>
      <name val="Tahoma"/>
      <family val="2"/>
      <scheme val="minor"/>
    </font>
    <font>
      <b/>
      <sz val="10"/>
      <color theme="1"/>
      <name val="Arial Narrow"/>
      <family val="2"/>
    </font>
    <font>
      <b/>
      <sz val="10.5"/>
      <color theme="1"/>
      <name val="Arial Narrow"/>
      <family val="2"/>
    </font>
    <font>
      <sz val="10.5"/>
      <color rgb="FFFF0000"/>
      <name val="Arial Narrow"/>
      <family val="2"/>
    </font>
    <font>
      <b/>
      <sz val="12"/>
      <color theme="1"/>
      <name val="Arial Narrow"/>
      <family val="2"/>
    </font>
    <font>
      <sz val="9"/>
      <color theme="1"/>
      <name val="Arial Narrow"/>
      <family val="2"/>
    </font>
    <font>
      <sz val="10.5"/>
      <name val="Arial Narrow"/>
      <family val="2"/>
    </font>
    <font>
      <b/>
      <sz val="11"/>
      <color theme="1"/>
      <name val="Arial Narrow"/>
      <family val="2"/>
    </font>
    <font>
      <b/>
      <sz val="10"/>
      <name val="Arial Narrow"/>
      <family val="2"/>
    </font>
    <font>
      <sz val="10.25"/>
      <name val="Arial Narrow"/>
      <family val="2"/>
    </font>
    <font>
      <b/>
      <sz val="10.5"/>
      <name val="Arial Narrow"/>
      <family val="2"/>
    </font>
    <font>
      <b/>
      <sz val="10.5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3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0" fontId="12" fillId="0" borderId="0">
      <alignment vertical="center"/>
    </xf>
  </cellStyleXfs>
  <cellXfs count="495">
    <xf numFmtId="0" fontId="0" fillId="0" borderId="0" xfId="0">
      <alignment vertical="center"/>
    </xf>
    <xf numFmtId="0" fontId="8" fillId="0" borderId="4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12" fillId="0" borderId="4" xfId="2" applyFont="1" applyFill="1" applyBorder="1" applyAlignment="1">
      <alignment horizontal="center" vertical="center"/>
    </xf>
    <xf numFmtId="0" fontId="12" fillId="0" borderId="2" xfId="2" applyFont="1" applyFill="1" applyBorder="1" applyAlignment="1">
      <alignment horizontal="center" vertical="center"/>
    </xf>
    <xf numFmtId="0" fontId="12" fillId="0" borderId="5" xfId="2" applyFont="1" applyFill="1" applyBorder="1" applyAlignment="1">
      <alignment horizontal="center" vertical="center"/>
    </xf>
    <xf numFmtId="0" fontId="6" fillId="0" borderId="4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left" vertical="center"/>
    </xf>
    <xf numFmtId="0" fontId="6" fillId="0" borderId="1" xfId="2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3" fontId="6" fillId="0" borderId="5" xfId="1" applyFont="1" applyFill="1" applyBorder="1">
      <alignment vertical="center"/>
    </xf>
    <xf numFmtId="43" fontId="6" fillId="0" borderId="2" xfId="1" applyFont="1" applyFill="1" applyBorder="1">
      <alignment vertical="center"/>
    </xf>
    <xf numFmtId="43" fontId="6" fillId="0" borderId="1" xfId="1" applyFont="1" applyFill="1" applyBorder="1">
      <alignment vertical="center"/>
    </xf>
    <xf numFmtId="0" fontId="6" fillId="0" borderId="2" xfId="0" applyFont="1" applyFill="1" applyBorder="1">
      <alignment vertical="center"/>
    </xf>
    <xf numFmtId="0" fontId="23" fillId="0" borderId="2" xfId="0" applyFont="1" applyFill="1" applyBorder="1" applyAlignment="1">
      <alignment horizontal="center" vertical="center"/>
    </xf>
    <xf numFmtId="0" fontId="6" fillId="0" borderId="7" xfId="0" applyFont="1" applyFill="1" applyBorder="1">
      <alignment vertical="center"/>
    </xf>
    <xf numFmtId="0" fontId="23" fillId="0" borderId="5" xfId="0" applyFont="1" applyFill="1" applyBorder="1" applyAlignment="1">
      <alignment horizontal="center" vertical="center"/>
    </xf>
    <xf numFmtId="0" fontId="6" fillId="0" borderId="10" xfId="0" applyFont="1" applyFill="1" applyBorder="1">
      <alignment vertical="center"/>
    </xf>
    <xf numFmtId="0" fontId="23" fillId="0" borderId="1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3" fillId="0" borderId="0" xfId="0" applyFont="1" applyFill="1">
      <alignment vertical="center"/>
    </xf>
    <xf numFmtId="43" fontId="15" fillId="0" borderId="0" xfId="1" applyFont="1" applyFill="1" applyBorder="1" applyAlignment="1">
      <alignment horizontal="center" vertical="center"/>
    </xf>
    <xf numFmtId="43" fontId="13" fillId="0" borderId="0" xfId="1" applyFont="1" applyFill="1" applyAlignment="1">
      <alignment vertical="center"/>
    </xf>
    <xf numFmtId="0" fontId="13" fillId="0" borderId="0" xfId="0" applyFont="1" applyFill="1" applyBorder="1">
      <alignment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vertical="center"/>
    </xf>
    <xf numFmtId="0" fontId="20" fillId="0" borderId="14" xfId="0" applyFont="1" applyFill="1" applyBorder="1" applyAlignment="1">
      <alignment horizontal="center" vertical="center"/>
    </xf>
    <xf numFmtId="0" fontId="3" fillId="0" borderId="21" xfId="0" applyFont="1" applyFill="1" applyBorder="1">
      <alignment vertical="center"/>
    </xf>
    <xf numFmtId="43" fontId="6" fillId="0" borderId="2" xfId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3" fillId="0" borderId="0" xfId="0" applyFont="1" applyFill="1" applyBorder="1">
      <alignment vertical="center"/>
    </xf>
    <xf numFmtId="43" fontId="6" fillId="0" borderId="5" xfId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3" fontId="3" fillId="0" borderId="0" xfId="1" applyFont="1" applyFill="1" applyAlignment="1"/>
    <xf numFmtId="43" fontId="6" fillId="0" borderId="10" xfId="1" applyFont="1" applyFill="1" applyBorder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>
      <alignment vertical="center"/>
    </xf>
    <xf numFmtId="0" fontId="6" fillId="0" borderId="0" xfId="0" applyFont="1" applyFill="1" applyBorder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43" fontId="6" fillId="0" borderId="4" xfId="1" applyFont="1" applyFill="1" applyBorder="1">
      <alignment vertical="center"/>
    </xf>
    <xf numFmtId="0" fontId="26" fillId="0" borderId="14" xfId="2" applyFont="1" applyFill="1" applyBorder="1" applyAlignment="1">
      <alignment horizontal="center" vertical="center"/>
    </xf>
    <xf numFmtId="0" fontId="6" fillId="0" borderId="15" xfId="2" applyFont="1" applyFill="1" applyBorder="1" applyAlignment="1">
      <alignment horizontal="center" vertical="center"/>
    </xf>
    <xf numFmtId="0" fontId="12" fillId="0" borderId="15" xfId="2" applyFont="1" applyFill="1" applyBorder="1" applyAlignment="1">
      <alignment horizontal="center" vertical="center"/>
    </xf>
    <xf numFmtId="43" fontId="6" fillId="0" borderId="15" xfId="1" applyFont="1" applyFill="1" applyBorder="1">
      <alignment vertical="center"/>
    </xf>
    <xf numFmtId="0" fontId="23" fillId="0" borderId="1" xfId="0" applyFont="1" applyFill="1" applyBorder="1" applyAlignment="1">
      <alignment horizontal="center" vertical="center"/>
    </xf>
    <xf numFmtId="0" fontId="6" fillId="0" borderId="9" xfId="1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7" xfId="1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27" fillId="0" borderId="15" xfId="0" applyFont="1" applyFill="1" applyBorder="1" applyAlignment="1">
      <alignment vertical="center"/>
    </xf>
    <xf numFmtId="0" fontId="3" fillId="0" borderId="15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43" fontId="6" fillId="0" borderId="0" xfId="0" applyNumberFormat="1" applyFont="1" applyFill="1" applyBorder="1">
      <alignment vertical="center"/>
    </xf>
    <xf numFmtId="43" fontId="6" fillId="0" borderId="2" xfId="0" applyNumberFormat="1" applyFont="1" applyFill="1" applyBorder="1">
      <alignment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5" xfId="0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left" vertical="center"/>
    </xf>
    <xf numFmtId="43" fontId="6" fillId="0" borderId="1" xfId="0" applyNumberFormat="1" applyFont="1" applyFill="1" applyBorder="1">
      <alignment vertical="center"/>
    </xf>
    <xf numFmtId="0" fontId="28" fillId="0" borderId="20" xfId="0" applyFont="1" applyFill="1" applyBorder="1" applyAlignment="1">
      <alignment horizontal="left" vertical="center"/>
    </xf>
    <xf numFmtId="0" fontId="30" fillId="0" borderId="19" xfId="0" applyFont="1" applyFill="1" applyBorder="1" applyAlignment="1">
      <alignment horizontal="left" vertical="center"/>
    </xf>
    <xf numFmtId="0" fontId="25" fillId="0" borderId="2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43" fontId="6" fillId="0" borderId="28" xfId="1" applyFont="1" applyFill="1" applyBorder="1">
      <alignment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/>
    </xf>
    <xf numFmtId="0" fontId="6" fillId="0" borderId="28" xfId="1" applyNumberFormat="1" applyFont="1" applyFill="1" applyBorder="1" applyAlignment="1">
      <alignment horizontal="center"/>
    </xf>
    <xf numFmtId="43" fontId="6" fillId="0" borderId="28" xfId="0" applyNumberFormat="1" applyFont="1" applyFill="1" applyBorder="1">
      <alignment vertical="center"/>
    </xf>
    <xf numFmtId="0" fontId="5" fillId="0" borderId="28" xfId="1" applyNumberFormat="1" applyFont="1" applyFill="1" applyBorder="1" applyAlignment="1">
      <alignment horizontal="center"/>
    </xf>
    <xf numFmtId="43" fontId="6" fillId="0" borderId="15" xfId="0" applyNumberFormat="1" applyFont="1" applyFill="1" applyBorder="1">
      <alignment vertical="center"/>
    </xf>
    <xf numFmtId="0" fontId="8" fillId="0" borderId="28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5" xfId="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43" fontId="6" fillId="0" borderId="3" xfId="0" applyNumberFormat="1" applyFont="1" applyFill="1" applyBorder="1">
      <alignment vertical="center"/>
    </xf>
    <xf numFmtId="43" fontId="6" fillId="0" borderId="8" xfId="0" applyNumberFormat="1" applyFont="1" applyFill="1" applyBorder="1">
      <alignment vertical="center"/>
    </xf>
    <xf numFmtId="43" fontId="6" fillId="0" borderId="6" xfId="0" applyNumberFormat="1" applyFont="1" applyFill="1" applyBorder="1">
      <alignment vertical="center"/>
    </xf>
    <xf numFmtId="43" fontId="6" fillId="0" borderId="30" xfId="0" applyNumberFormat="1" applyFont="1" applyFill="1" applyBorder="1">
      <alignment vertical="center"/>
    </xf>
    <xf numFmtId="43" fontId="6" fillId="0" borderId="6" xfId="1" applyFont="1" applyFill="1" applyBorder="1">
      <alignment vertical="center"/>
    </xf>
    <xf numFmtId="43" fontId="6" fillId="0" borderId="3" xfId="1" applyFont="1" applyFill="1" applyBorder="1">
      <alignment vertical="center"/>
    </xf>
    <xf numFmtId="43" fontId="6" fillId="0" borderId="13" xfId="1" applyFont="1" applyFill="1" applyBorder="1">
      <alignment vertical="center"/>
    </xf>
    <xf numFmtId="0" fontId="28" fillId="0" borderId="16" xfId="0" applyFont="1" applyFill="1" applyBorder="1" applyAlignment="1">
      <alignment horizontal="left" vertical="center"/>
    </xf>
    <xf numFmtId="0" fontId="28" fillId="0" borderId="7" xfId="0" applyFont="1" applyFill="1" applyBorder="1" applyAlignment="1">
      <alignment horizontal="left" vertical="center"/>
    </xf>
    <xf numFmtId="0" fontId="29" fillId="0" borderId="14" xfId="0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left" vertical="center"/>
    </xf>
    <xf numFmtId="0" fontId="5" fillId="0" borderId="16" xfId="1" applyNumberFormat="1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43" fontId="6" fillId="0" borderId="17" xfId="0" applyNumberFormat="1" applyFont="1" applyFill="1" applyBorder="1">
      <alignment vertic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30" xfId="0" applyFont="1" applyFill="1" applyBorder="1" applyAlignment="1">
      <alignment horizontal="center"/>
    </xf>
    <xf numFmtId="0" fontId="28" fillId="0" borderId="28" xfId="0" applyFont="1" applyFill="1" applyBorder="1" applyAlignment="1">
      <alignment horizontal="left" vertical="center"/>
    </xf>
    <xf numFmtId="0" fontId="5" fillId="0" borderId="27" xfId="1" applyNumberFormat="1" applyFont="1" applyFill="1" applyBorder="1" applyAlignment="1">
      <alignment horizontal="center"/>
    </xf>
    <xf numFmtId="43" fontId="6" fillId="0" borderId="23" xfId="0" applyNumberFormat="1" applyFont="1" applyFill="1" applyBorder="1">
      <alignment vertical="center"/>
    </xf>
    <xf numFmtId="0" fontId="10" fillId="0" borderId="28" xfId="0" applyFont="1" applyFill="1" applyBorder="1" applyAlignment="1">
      <alignment horizontal="center"/>
    </xf>
    <xf numFmtId="43" fontId="6" fillId="0" borderId="18" xfId="0" applyNumberFormat="1" applyFont="1" applyFill="1" applyBorder="1">
      <alignment vertical="center"/>
    </xf>
    <xf numFmtId="0" fontId="25" fillId="0" borderId="1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/>
    </xf>
    <xf numFmtId="0" fontId="32" fillId="0" borderId="29" xfId="0" applyFont="1" applyFill="1" applyBorder="1" applyAlignment="1">
      <alignment horizontal="center" vertical="center"/>
    </xf>
    <xf numFmtId="0" fontId="32" fillId="0" borderId="25" xfId="0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center" vertical="center"/>
    </xf>
    <xf numFmtId="0" fontId="32" fillId="0" borderId="17" xfId="0" applyFont="1" applyFill="1" applyBorder="1" applyAlignment="1">
      <alignment horizontal="center" vertical="center"/>
    </xf>
    <xf numFmtId="0" fontId="3" fillId="0" borderId="32" xfId="0" applyFont="1" applyFill="1" applyBorder="1">
      <alignment vertical="center"/>
    </xf>
    <xf numFmtId="0" fontId="10" fillId="0" borderId="15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1" fillId="0" borderId="0" xfId="0" applyFont="1" applyFill="1">
      <alignment vertical="center"/>
    </xf>
    <xf numFmtId="43" fontId="11" fillId="0" borderId="0" xfId="1" applyFont="1" applyFill="1" applyAlignment="1"/>
    <xf numFmtId="43" fontId="6" fillId="0" borderId="15" xfId="0" applyNumberFormat="1" applyFont="1" applyFill="1" applyBorder="1" applyAlignment="1">
      <alignment horizontal="center" vertical="center"/>
    </xf>
    <xf numFmtId="43" fontId="6" fillId="0" borderId="5" xfId="0" applyNumberFormat="1" applyFont="1" applyFill="1" applyBorder="1" applyAlignment="1">
      <alignment horizontal="center" vertical="center"/>
    </xf>
    <xf numFmtId="43" fontId="6" fillId="0" borderId="4" xfId="0" applyNumberFormat="1" applyFont="1" applyFill="1" applyBorder="1" applyAlignment="1">
      <alignment horizontal="center" vertical="center"/>
    </xf>
    <xf numFmtId="43" fontId="6" fillId="0" borderId="28" xfId="0" applyNumberFormat="1" applyFont="1" applyFill="1" applyBorder="1" applyAlignment="1">
      <alignment horizontal="center" vertical="center"/>
    </xf>
    <xf numFmtId="0" fontId="11" fillId="0" borderId="11" xfId="0" applyFont="1" applyFill="1" applyBorder="1">
      <alignment vertical="center"/>
    </xf>
    <xf numFmtId="0" fontId="11" fillId="0" borderId="0" xfId="0" applyFont="1" applyFill="1" applyBorder="1">
      <alignment vertical="center"/>
    </xf>
    <xf numFmtId="0" fontId="32" fillId="0" borderId="26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/>
    </xf>
    <xf numFmtId="43" fontId="4" fillId="0" borderId="5" xfId="1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43" fontId="6" fillId="0" borderId="4" xfId="1" applyFont="1" applyFill="1" applyBorder="1" applyAlignment="1">
      <alignment horizontal="center" vertical="center"/>
    </xf>
    <xf numFmtId="43" fontId="6" fillId="0" borderId="21" xfId="1" applyFont="1" applyFill="1" applyBorder="1" applyAlignment="1">
      <alignment horizontal="center"/>
    </xf>
    <xf numFmtId="43" fontId="6" fillId="0" borderId="28" xfId="1" applyFont="1" applyFill="1" applyBorder="1" applyAlignment="1">
      <alignment horizontal="center" vertical="center"/>
    </xf>
    <xf numFmtId="43" fontId="6" fillId="0" borderId="5" xfId="1" applyFont="1" applyFill="1" applyBorder="1" applyAlignment="1">
      <alignment horizontal="center"/>
    </xf>
    <xf numFmtId="0" fontId="6" fillId="0" borderId="7" xfId="1" applyNumberFormat="1" applyFont="1" applyFill="1" applyBorder="1" applyAlignment="1">
      <alignment horizontal="center"/>
    </xf>
    <xf numFmtId="0" fontId="6" fillId="0" borderId="16" xfId="1" applyNumberFormat="1" applyFont="1" applyFill="1" applyBorder="1" applyAlignment="1">
      <alignment horizontal="center"/>
    </xf>
    <xf numFmtId="0" fontId="33" fillId="0" borderId="15" xfId="0" applyFont="1" applyFill="1" applyBorder="1" applyAlignment="1">
      <alignment horizontal="center" vertical="center"/>
    </xf>
    <xf numFmtId="0" fontId="6" fillId="0" borderId="27" xfId="1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43" fontId="6" fillId="0" borderId="21" xfId="0" applyNumberFormat="1" applyFont="1" applyFill="1" applyBorder="1" applyAlignment="1">
      <alignment horizontal="center" vertical="center"/>
    </xf>
    <xf numFmtId="43" fontId="6" fillId="0" borderId="2" xfId="0" applyNumberFormat="1" applyFont="1" applyFill="1" applyBorder="1" applyAlignment="1">
      <alignment horizontal="center" vertical="center"/>
    </xf>
    <xf numFmtId="43" fontId="6" fillId="0" borderId="21" xfId="1" applyFont="1" applyFill="1" applyBorder="1" applyAlignment="1">
      <alignment horizontal="center" vertical="center"/>
    </xf>
    <xf numFmtId="43" fontId="9" fillId="0" borderId="13" xfId="1" applyFont="1" applyFill="1" applyBorder="1" applyAlignment="1">
      <alignment horizontal="center" vertical="center"/>
    </xf>
    <xf numFmtId="43" fontId="9" fillId="0" borderId="8" xfId="1" applyFont="1" applyFill="1" applyBorder="1" applyAlignment="1">
      <alignment horizontal="center" vertical="center"/>
    </xf>
    <xf numFmtId="43" fontId="9" fillId="0" borderId="3" xfId="1" applyFont="1" applyFill="1" applyBorder="1" applyAlignment="1">
      <alignment horizontal="center" vertical="center"/>
    </xf>
    <xf numFmtId="43" fontId="9" fillId="0" borderId="0" xfId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43" fontId="9" fillId="0" borderId="1" xfId="0" applyNumberFormat="1" applyFont="1" applyFill="1" applyBorder="1" applyAlignment="1">
      <alignment horizontal="center" vertical="center"/>
    </xf>
    <xf numFmtId="0" fontId="6" fillId="0" borderId="35" xfId="0" applyFont="1" applyFill="1" applyBorder="1">
      <alignment vertical="center"/>
    </xf>
    <xf numFmtId="0" fontId="23" fillId="0" borderId="28" xfId="0" applyFont="1" applyFill="1" applyBorder="1" applyAlignment="1">
      <alignment horizontal="center" vertical="center"/>
    </xf>
    <xf numFmtId="0" fontId="23" fillId="0" borderId="35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43" fontId="9" fillId="0" borderId="30" xfId="1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6" fillId="0" borderId="19" xfId="0" applyFont="1" applyFill="1" applyBorder="1">
      <alignment vertical="center"/>
    </xf>
    <xf numFmtId="43" fontId="6" fillId="0" borderId="19" xfId="1" applyFont="1" applyFill="1" applyBorder="1">
      <alignment vertical="center"/>
    </xf>
    <xf numFmtId="43" fontId="6" fillId="0" borderId="35" xfId="1" applyFont="1" applyFill="1" applyBorder="1">
      <alignment vertical="center"/>
    </xf>
    <xf numFmtId="0" fontId="6" fillId="0" borderId="19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0" fontId="32" fillId="0" borderId="29" xfId="0" applyFont="1" applyFill="1" applyBorder="1" applyAlignment="1">
      <alignment horizontal="center" vertical="center"/>
    </xf>
    <xf numFmtId="43" fontId="6" fillId="0" borderId="0" xfId="0" applyNumberFormat="1" applyFont="1" applyFill="1" applyBorder="1" applyAlignment="1">
      <alignment horizontal="center" vertical="center"/>
    </xf>
    <xf numFmtId="43" fontId="6" fillId="0" borderId="20" xfId="0" applyNumberFormat="1" applyFont="1" applyFill="1" applyBorder="1" applyAlignment="1">
      <alignment horizontal="center" vertical="center"/>
    </xf>
    <xf numFmtId="43" fontId="6" fillId="0" borderId="14" xfId="0" applyNumberFormat="1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43" fontId="6" fillId="0" borderId="18" xfId="0" applyNumberFormat="1" applyFont="1" applyFill="1" applyBorder="1" applyAlignment="1">
      <alignment horizontal="center" vertical="center"/>
    </xf>
    <xf numFmtId="0" fontId="30" fillId="0" borderId="20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center" vertical="center"/>
    </xf>
    <xf numFmtId="0" fontId="5" fillId="0" borderId="5" xfId="1" applyNumberFormat="1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43" fontId="6" fillId="0" borderId="0" xfId="1" applyFont="1" applyFill="1" applyBorder="1">
      <alignment vertical="center"/>
    </xf>
    <xf numFmtId="0" fontId="6" fillId="0" borderId="4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26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43" fontId="33" fillId="0" borderId="36" xfId="0" applyNumberFormat="1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32" fillId="0" borderId="29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43" fontId="3" fillId="0" borderId="0" xfId="1" applyFont="1" applyFill="1" applyAlignment="1">
      <alignment horizontal="right"/>
    </xf>
    <xf numFmtId="0" fontId="3" fillId="0" borderId="0" xfId="0" applyFont="1" applyFill="1" applyAlignment="1">
      <alignment horizontal="right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43" fontId="6" fillId="2" borderId="2" xfId="1" applyFont="1" applyFill="1" applyBorder="1">
      <alignment vertical="center"/>
    </xf>
    <xf numFmtId="43" fontId="37" fillId="2" borderId="2" xfId="1" applyFont="1" applyFill="1" applyBorder="1">
      <alignment vertical="center"/>
    </xf>
    <xf numFmtId="43" fontId="37" fillId="2" borderId="4" xfId="1" applyFont="1" applyFill="1" applyBorder="1">
      <alignment vertical="center"/>
    </xf>
    <xf numFmtId="0" fontId="16" fillId="0" borderId="24" xfId="0" applyNumberFormat="1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left" vertical="center"/>
    </xf>
    <xf numFmtId="43" fontId="37" fillId="2" borderId="28" xfId="1" applyFont="1" applyFill="1" applyBorder="1">
      <alignment vertical="center"/>
    </xf>
    <xf numFmtId="43" fontId="37" fillId="2" borderId="5" xfId="1" applyFont="1" applyFill="1" applyBorder="1">
      <alignment vertical="center"/>
    </xf>
    <xf numFmtId="0" fontId="37" fillId="2" borderId="2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vertical="center"/>
    </xf>
    <xf numFmtId="43" fontId="9" fillId="0" borderId="18" xfId="0" applyNumberFormat="1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28" fillId="0" borderId="3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center" vertical="center"/>
    </xf>
    <xf numFmtId="43" fontId="4" fillId="0" borderId="21" xfId="1" applyFont="1" applyFill="1" applyBorder="1" applyAlignment="1">
      <alignment horizontal="center"/>
    </xf>
    <xf numFmtId="0" fontId="37" fillId="2" borderId="28" xfId="0" applyFont="1" applyFill="1" applyBorder="1" applyAlignment="1">
      <alignment horizontal="left" vertical="center"/>
    </xf>
    <xf numFmtId="0" fontId="5" fillId="0" borderId="2" xfId="1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6" fillId="0" borderId="2" xfId="1" applyNumberFormat="1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 vertical="center"/>
    </xf>
    <xf numFmtId="0" fontId="37" fillId="2" borderId="2" xfId="0" applyFont="1" applyFill="1" applyBorder="1">
      <alignment vertical="center"/>
    </xf>
    <xf numFmtId="0" fontId="37" fillId="2" borderId="4" xfId="0" applyFont="1" applyFill="1" applyBorder="1">
      <alignment vertical="center"/>
    </xf>
    <xf numFmtId="43" fontId="4" fillId="0" borderId="15" xfId="1" applyFont="1" applyFill="1" applyBorder="1" applyAlignment="1">
      <alignment horizontal="center"/>
    </xf>
    <xf numFmtId="43" fontId="6" fillId="0" borderId="15" xfId="1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left" vertical="center"/>
    </xf>
    <xf numFmtId="0" fontId="37" fillId="2" borderId="1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center"/>
    </xf>
    <xf numFmtId="0" fontId="37" fillId="2" borderId="1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6" fillId="0" borderId="28" xfId="0" applyFont="1" applyFill="1" applyBorder="1" applyAlignment="1">
      <alignment horizontal="left"/>
    </xf>
    <xf numFmtId="0" fontId="6" fillId="2" borderId="4" xfId="0" applyFont="1" applyFill="1" applyBorder="1">
      <alignment vertical="center"/>
    </xf>
    <xf numFmtId="0" fontId="6" fillId="2" borderId="1" xfId="0" applyFont="1" applyFill="1" applyBorder="1">
      <alignment vertical="center"/>
    </xf>
    <xf numFmtId="43" fontId="6" fillId="0" borderId="5" xfId="0" applyNumberFormat="1" applyFont="1" applyFill="1" applyBorder="1">
      <alignment vertical="center"/>
    </xf>
    <xf numFmtId="0" fontId="5" fillId="0" borderId="10" xfId="0" applyFont="1" applyFill="1" applyBorder="1" applyAlignment="1">
      <alignment horizontal="center"/>
    </xf>
    <xf numFmtId="43" fontId="6" fillId="0" borderId="7" xfId="1" applyFont="1" applyFill="1" applyBorder="1" applyAlignment="1">
      <alignment horizontal="center" vertical="center"/>
    </xf>
    <xf numFmtId="43" fontId="6" fillId="0" borderId="16" xfId="1" applyFont="1" applyFill="1" applyBorder="1" applyAlignment="1">
      <alignment horizontal="center" vertical="center"/>
    </xf>
    <xf numFmtId="0" fontId="5" fillId="0" borderId="4" xfId="1" applyNumberFormat="1" applyFont="1" applyFill="1" applyBorder="1" applyAlignment="1">
      <alignment horizontal="center"/>
    </xf>
    <xf numFmtId="0" fontId="3" fillId="0" borderId="4" xfId="0" applyFont="1" applyFill="1" applyBorder="1">
      <alignment vertical="center"/>
    </xf>
    <xf numFmtId="43" fontId="6" fillId="0" borderId="21" xfId="0" applyNumberFormat="1" applyFont="1" applyFill="1" applyBorder="1">
      <alignment vertical="center"/>
    </xf>
    <xf numFmtId="0" fontId="3" fillId="0" borderId="28" xfId="0" applyFont="1" applyFill="1" applyBorder="1">
      <alignment vertical="center"/>
    </xf>
    <xf numFmtId="0" fontId="6" fillId="2" borderId="5" xfId="0" applyFont="1" applyFill="1" applyBorder="1">
      <alignment vertical="center"/>
    </xf>
    <xf numFmtId="43" fontId="4" fillId="0" borderId="34" xfId="1" applyFont="1" applyFill="1" applyBorder="1" applyAlignment="1">
      <alignment horizontal="center"/>
    </xf>
    <xf numFmtId="0" fontId="6" fillId="2" borderId="28" xfId="0" applyFont="1" applyFill="1" applyBorder="1">
      <alignment vertical="center"/>
    </xf>
    <xf numFmtId="0" fontId="5" fillId="0" borderId="35" xfId="0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43" fontId="6" fillId="0" borderId="27" xfId="1" applyFont="1" applyFill="1" applyBorder="1" applyAlignment="1">
      <alignment horizontal="center" vertical="center"/>
    </xf>
    <xf numFmtId="0" fontId="39" fillId="0" borderId="25" xfId="0" applyFont="1" applyFill="1" applyBorder="1" applyAlignment="1">
      <alignment horizontal="center" vertical="center"/>
    </xf>
    <xf numFmtId="43" fontId="37" fillId="0" borderId="17" xfId="0" applyNumberFormat="1" applyFont="1" applyFill="1" applyBorder="1">
      <alignment vertical="center"/>
    </xf>
    <xf numFmtId="43" fontId="37" fillId="0" borderId="0" xfId="0" applyNumberFormat="1" applyFont="1" applyFill="1" applyBorder="1">
      <alignment vertical="center"/>
    </xf>
    <xf numFmtId="43" fontId="37" fillId="0" borderId="28" xfId="0" applyNumberFormat="1" applyFont="1" applyFill="1" applyBorder="1">
      <alignment vertical="center"/>
    </xf>
    <xf numFmtId="43" fontId="37" fillId="0" borderId="15" xfId="0" applyNumberFormat="1" applyFont="1" applyFill="1" applyBorder="1">
      <alignment vertical="center"/>
    </xf>
    <xf numFmtId="43" fontId="37" fillId="3" borderId="0" xfId="1" applyFont="1" applyFill="1">
      <alignment vertical="center"/>
    </xf>
    <xf numFmtId="43" fontId="37" fillId="2" borderId="0" xfId="1" applyFont="1" applyFill="1">
      <alignment vertical="center"/>
    </xf>
    <xf numFmtId="43" fontId="37" fillId="0" borderId="0" xfId="1" applyFont="1" applyFill="1" applyAlignment="1">
      <alignment vertical="center"/>
    </xf>
    <xf numFmtId="0" fontId="37" fillId="0" borderId="28" xfId="0" applyFont="1" applyFill="1" applyBorder="1" applyAlignment="1">
      <alignment horizontal="center"/>
    </xf>
    <xf numFmtId="0" fontId="37" fillId="0" borderId="0" xfId="0" applyFont="1" applyFill="1">
      <alignment vertical="center"/>
    </xf>
    <xf numFmtId="43" fontId="37" fillId="0" borderId="2" xfId="1" applyFont="1" applyFill="1" applyBorder="1">
      <alignment vertical="center"/>
    </xf>
    <xf numFmtId="43" fontId="6" fillId="0" borderId="14" xfId="1" applyFont="1" applyFill="1" applyBorder="1" applyAlignment="1">
      <alignment horizontal="center" vertical="center"/>
    </xf>
    <xf numFmtId="43" fontId="37" fillId="2" borderId="5" xfId="1" applyFont="1" applyFill="1" applyBorder="1" applyAlignment="1">
      <alignment horizontal="right" vertical="center"/>
    </xf>
    <xf numFmtId="43" fontId="37" fillId="2" borderId="4" xfId="1" applyFont="1" applyFill="1" applyBorder="1" applyAlignment="1">
      <alignment horizontal="right" vertical="center"/>
    </xf>
    <xf numFmtId="43" fontId="37" fillId="2" borderId="2" xfId="1" applyFont="1" applyFill="1" applyBorder="1" applyAlignment="1">
      <alignment horizontal="right" vertical="center"/>
    </xf>
    <xf numFmtId="43" fontId="40" fillId="2" borderId="2" xfId="1" applyFont="1" applyFill="1" applyBorder="1">
      <alignment vertical="center"/>
    </xf>
    <xf numFmtId="43" fontId="37" fillId="3" borderId="2" xfId="1" applyFont="1" applyFill="1" applyBorder="1">
      <alignment vertical="center"/>
    </xf>
    <xf numFmtId="43" fontId="37" fillId="3" borderId="4" xfId="1" applyFont="1" applyFill="1" applyBorder="1">
      <alignment vertical="center"/>
    </xf>
    <xf numFmtId="43" fontId="37" fillId="3" borderId="28" xfId="1" applyFont="1" applyFill="1" applyBorder="1">
      <alignment vertical="center"/>
    </xf>
    <xf numFmtId="43" fontId="37" fillId="3" borderId="2" xfId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43" fontId="37" fillId="4" borderId="2" xfId="1" applyFont="1" applyFill="1" applyBorder="1" applyAlignment="1">
      <alignment horizontal="left" vertical="center"/>
    </xf>
    <xf numFmtId="43" fontId="37" fillId="4" borderId="4" xfId="1" applyFont="1" applyFill="1" applyBorder="1" applyAlignment="1">
      <alignment horizontal="left" vertical="center"/>
    </xf>
    <xf numFmtId="43" fontId="6" fillId="0" borderId="10" xfId="0" applyNumberFormat="1" applyFont="1" applyFill="1" applyBorder="1">
      <alignment vertical="center"/>
    </xf>
    <xf numFmtId="0" fontId="6" fillId="0" borderId="18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0" fontId="16" fillId="0" borderId="12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16" fillId="0" borderId="15" xfId="0" applyNumberFormat="1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37" fillId="3" borderId="4" xfId="0" applyFont="1" applyFill="1" applyBorder="1" applyAlignment="1">
      <alignment horizontal="left" vertical="center"/>
    </xf>
    <xf numFmtId="43" fontId="6" fillId="0" borderId="4" xfId="0" applyNumberFormat="1" applyFont="1" applyFill="1" applyBorder="1">
      <alignment vertical="center"/>
    </xf>
    <xf numFmtId="0" fontId="37" fillId="3" borderId="16" xfId="0" applyFont="1" applyFill="1" applyBorder="1" applyAlignment="1">
      <alignment horizontal="left" vertical="center"/>
    </xf>
    <xf numFmtId="0" fontId="10" fillId="0" borderId="39" xfId="0" applyFont="1" applyFill="1" applyBorder="1" applyAlignment="1">
      <alignment horizontal="center"/>
    </xf>
    <xf numFmtId="0" fontId="37" fillId="2" borderId="5" xfId="0" applyFont="1" applyFill="1" applyBorder="1" applyAlignment="1">
      <alignment horizontal="left" vertical="center"/>
    </xf>
    <xf numFmtId="0" fontId="16" fillId="0" borderId="20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43" fontId="37" fillId="2" borderId="0" xfId="1" applyFont="1" applyFill="1" applyBorder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 vertical="center"/>
    </xf>
    <xf numFmtId="43" fontId="3" fillId="0" borderId="0" xfId="1" applyFont="1" applyFill="1" applyBorder="1" applyAlignment="1"/>
    <xf numFmtId="0" fontId="6" fillId="0" borderId="5" xfId="0" applyFont="1" applyFill="1" applyBorder="1">
      <alignment vertical="center"/>
    </xf>
    <xf numFmtId="0" fontId="17" fillId="0" borderId="15" xfId="0" applyFont="1" applyFill="1" applyBorder="1" applyAlignment="1">
      <alignment horizontal="center" vertical="center"/>
    </xf>
    <xf numFmtId="43" fontId="38" fillId="0" borderId="36" xfId="0" applyNumberFormat="1" applyFont="1" applyFill="1" applyBorder="1">
      <alignment vertical="center"/>
    </xf>
    <xf numFmtId="43" fontId="33" fillId="0" borderId="0" xfId="1" applyFont="1" applyFill="1" applyBorder="1" applyAlignment="1">
      <alignment horizontal="center" vertical="center"/>
    </xf>
    <xf numFmtId="0" fontId="33" fillId="0" borderId="25" xfId="0" applyFont="1" applyFill="1" applyBorder="1" applyAlignment="1">
      <alignment horizontal="center" vertical="center"/>
    </xf>
    <xf numFmtId="0" fontId="33" fillId="0" borderId="22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/>
    </xf>
    <xf numFmtId="0" fontId="33" fillId="0" borderId="11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/>
    </xf>
    <xf numFmtId="0" fontId="9" fillId="0" borderId="6" xfId="0" applyFont="1" applyFill="1" applyBorder="1">
      <alignment vertical="center"/>
    </xf>
    <xf numFmtId="0" fontId="9" fillId="0" borderId="6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30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43" fontId="6" fillId="0" borderId="20" xfId="1" applyFont="1" applyFill="1" applyBorder="1" applyAlignment="1">
      <alignment horizontal="center" vertical="center"/>
    </xf>
    <xf numFmtId="43" fontId="6" fillId="0" borderId="27" xfId="0" applyNumberFormat="1" applyFont="1" applyFill="1" applyBorder="1" applyAlignment="1">
      <alignment horizontal="center" vertical="center"/>
    </xf>
    <xf numFmtId="0" fontId="9" fillId="0" borderId="2" xfId="0" applyFont="1" applyFill="1" applyBorder="1">
      <alignment vertical="center"/>
    </xf>
    <xf numFmtId="0" fontId="25" fillId="0" borderId="24" xfId="0" applyFont="1" applyFill="1" applyBorder="1" applyAlignment="1">
      <alignment horizontal="center" vertical="center"/>
    </xf>
    <xf numFmtId="43" fontId="37" fillId="3" borderId="0" xfId="1" applyFont="1" applyFill="1" applyBorder="1">
      <alignment vertical="center"/>
    </xf>
    <xf numFmtId="0" fontId="5" fillId="0" borderId="4" xfId="0" applyFont="1" applyFill="1" applyBorder="1" applyAlignment="1">
      <alignment horizontal="center" vertical="center"/>
    </xf>
    <xf numFmtId="43" fontId="37" fillId="2" borderId="2" xfId="1" applyFont="1" applyFill="1" applyBorder="1" applyAlignment="1">
      <alignment horizontal="center" vertical="center"/>
    </xf>
    <xf numFmtId="43" fontId="37" fillId="2" borderId="28" xfId="1" applyFont="1" applyFill="1" applyBorder="1" applyAlignment="1">
      <alignment horizontal="center" vertical="center"/>
    </xf>
    <xf numFmtId="0" fontId="6" fillId="0" borderId="4" xfId="1" applyNumberFormat="1" applyFont="1" applyFill="1" applyBorder="1" applyAlignment="1">
      <alignment horizontal="center"/>
    </xf>
    <xf numFmtId="0" fontId="37" fillId="2" borderId="28" xfId="0" applyFont="1" applyFill="1" applyBorder="1">
      <alignment vertical="center"/>
    </xf>
    <xf numFmtId="0" fontId="6" fillId="0" borderId="1" xfId="0" applyFont="1" applyFill="1" applyBorder="1">
      <alignment vertical="center"/>
    </xf>
    <xf numFmtId="0" fontId="6" fillId="0" borderId="18" xfId="0" applyFont="1" applyFill="1" applyBorder="1">
      <alignment vertical="center"/>
    </xf>
    <xf numFmtId="0" fontId="16" fillId="0" borderId="17" xfId="0" applyFont="1" applyFill="1" applyBorder="1" applyAlignment="1">
      <alignment horizontal="center" vertical="center"/>
    </xf>
    <xf numFmtId="43" fontId="6" fillId="0" borderId="16" xfId="0" applyNumberFormat="1" applyFont="1" applyFill="1" applyBorder="1" applyAlignment="1">
      <alignment horizontal="center" vertical="center"/>
    </xf>
    <xf numFmtId="43" fontId="6" fillId="0" borderId="7" xfId="0" applyNumberFormat="1" applyFont="1" applyFill="1" applyBorder="1" applyAlignment="1">
      <alignment horizontal="center" vertical="center"/>
    </xf>
    <xf numFmtId="43" fontId="6" fillId="0" borderId="18" xfId="1" applyFont="1" applyFill="1" applyBorder="1">
      <alignment vertical="center"/>
    </xf>
    <xf numFmtId="0" fontId="25" fillId="0" borderId="13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/>
    </xf>
    <xf numFmtId="0" fontId="6" fillId="0" borderId="12" xfId="1" applyNumberFormat="1" applyFont="1" applyFill="1" applyBorder="1" applyAlignment="1">
      <alignment horizontal="center"/>
    </xf>
    <xf numFmtId="0" fontId="6" fillId="0" borderId="28" xfId="0" applyFont="1" applyFill="1" applyBorder="1" applyAlignment="1">
      <alignment horizontal="left" vertical="center"/>
    </xf>
    <xf numFmtId="0" fontId="5" fillId="0" borderId="0" xfId="1" applyNumberFormat="1" applyFont="1" applyFill="1" applyBorder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19" fillId="0" borderId="33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43" fontId="35" fillId="0" borderId="36" xfId="0" applyNumberFormat="1" applyFont="1" applyFill="1" applyBorder="1" applyAlignment="1">
      <alignment horizontal="center" vertical="center"/>
    </xf>
    <xf numFmtId="0" fontId="37" fillId="2" borderId="0" xfId="0" applyFont="1" applyFill="1" applyBorder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43" fontId="35" fillId="0" borderId="0" xfId="0" applyNumberFormat="1" applyFont="1" applyFill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43" fontId="5" fillId="0" borderId="16" xfId="1" applyFont="1" applyFill="1" applyBorder="1" applyAlignment="1">
      <alignment horizontal="center"/>
    </xf>
    <xf numFmtId="43" fontId="5" fillId="0" borderId="4" xfId="1" applyFont="1" applyFill="1" applyBorder="1" applyAlignment="1">
      <alignment horizontal="center"/>
    </xf>
    <xf numFmtId="43" fontId="5" fillId="0" borderId="2" xfId="1" applyFont="1" applyFill="1" applyBorder="1" applyAlignment="1">
      <alignment horizontal="center"/>
    </xf>
    <xf numFmtId="43" fontId="38" fillId="0" borderId="37" xfId="0" applyNumberFormat="1" applyFont="1" applyFill="1" applyBorder="1">
      <alignment vertical="center"/>
    </xf>
    <xf numFmtId="0" fontId="8" fillId="0" borderId="19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43" fontId="40" fillId="2" borderId="28" xfId="1" applyFont="1" applyFill="1" applyBorder="1">
      <alignment vertical="center"/>
    </xf>
    <xf numFmtId="0" fontId="6" fillId="0" borderId="21" xfId="0" applyFont="1" applyFill="1" applyBorder="1" applyAlignment="1">
      <alignment horizontal="center"/>
    </xf>
    <xf numFmtId="0" fontId="26" fillId="0" borderId="34" xfId="2" applyFont="1" applyFill="1" applyBorder="1" applyAlignment="1">
      <alignment horizontal="center" vertical="center"/>
    </xf>
    <xf numFmtId="43" fontId="9" fillId="0" borderId="24" xfId="1" applyFont="1" applyFill="1" applyBorder="1" applyAlignment="1">
      <alignment horizontal="center" vertical="center"/>
    </xf>
    <xf numFmtId="43" fontId="9" fillId="0" borderId="21" xfId="0" applyNumberFormat="1" applyFont="1" applyFill="1" applyBorder="1" applyAlignment="1">
      <alignment horizontal="center" vertical="center"/>
    </xf>
    <xf numFmtId="43" fontId="9" fillId="0" borderId="2" xfId="0" applyNumberFormat="1" applyFont="1" applyFill="1" applyBorder="1" applyAlignment="1">
      <alignment horizontal="center" vertical="center"/>
    </xf>
    <xf numFmtId="0" fontId="32" fillId="0" borderId="29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43" fontId="6" fillId="0" borderId="6" xfId="0" applyNumberFormat="1" applyFont="1" applyFill="1" applyBorder="1" applyAlignment="1">
      <alignment horizontal="center" vertical="center"/>
    </xf>
    <xf numFmtId="43" fontId="9" fillId="0" borderId="28" xfId="1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11" fillId="0" borderId="17" xfId="0" applyFont="1" applyFill="1" applyBorder="1">
      <alignment vertical="center"/>
    </xf>
    <xf numFmtId="43" fontId="6" fillId="0" borderId="3" xfId="0" applyNumberFormat="1" applyFont="1" applyFill="1" applyBorder="1" applyAlignment="1">
      <alignment horizontal="center" vertical="center"/>
    </xf>
    <xf numFmtId="43" fontId="6" fillId="0" borderId="30" xfId="0" applyNumberFormat="1" applyFont="1" applyFill="1" applyBorder="1" applyAlignment="1">
      <alignment horizontal="center" vertical="center"/>
    </xf>
    <xf numFmtId="43" fontId="6" fillId="0" borderId="1" xfId="1" applyFont="1" applyFill="1" applyBorder="1" applyAlignment="1">
      <alignment horizontal="center" vertical="center"/>
    </xf>
    <xf numFmtId="43" fontId="37" fillId="3" borderId="1" xfId="1" applyFont="1" applyFill="1" applyBorder="1">
      <alignment vertical="center"/>
    </xf>
    <xf numFmtId="43" fontId="37" fillId="3" borderId="15" xfId="1" applyFont="1" applyFill="1" applyBorder="1">
      <alignment vertical="center"/>
    </xf>
    <xf numFmtId="0" fontId="13" fillId="0" borderId="0" xfId="0" applyFont="1" applyFill="1" applyBorder="1" applyAlignment="1">
      <alignment horizontal="left" vertical="center"/>
    </xf>
    <xf numFmtId="43" fontId="37" fillId="0" borderId="0" xfId="1" applyFont="1" applyFill="1" applyBorder="1" applyAlignment="1">
      <alignment vertical="center"/>
    </xf>
    <xf numFmtId="43" fontId="37" fillId="0" borderId="1" xfId="0" applyNumberFormat="1" applyFont="1" applyFill="1" applyBorder="1">
      <alignment vertical="center"/>
    </xf>
    <xf numFmtId="43" fontId="4" fillId="0" borderId="1" xfId="1" applyFont="1" applyFill="1" applyBorder="1" applyAlignment="1">
      <alignment horizontal="center"/>
    </xf>
    <xf numFmtId="43" fontId="37" fillId="2" borderId="21" xfId="1" applyFont="1" applyFill="1" applyBorder="1">
      <alignment vertical="center"/>
    </xf>
    <xf numFmtId="43" fontId="13" fillId="0" borderId="0" xfId="1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43" fontId="5" fillId="0" borderId="5" xfId="1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1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3" fontId="6" fillId="2" borderId="4" xfId="1" applyFont="1" applyFill="1" applyBorder="1">
      <alignment vertical="center"/>
    </xf>
    <xf numFmtId="43" fontId="6" fillId="2" borderId="4" xfId="0" applyNumberFormat="1" applyFont="1" applyFill="1" applyBorder="1" applyAlignment="1">
      <alignment horizontal="center" vertical="center"/>
    </xf>
    <xf numFmtId="43" fontId="6" fillId="2" borderId="5" xfId="0" applyNumberFormat="1" applyFont="1" applyFill="1" applyBorder="1">
      <alignment vertical="center"/>
    </xf>
    <xf numFmtId="43" fontId="3" fillId="2" borderId="0" xfId="1" applyFont="1" applyFill="1" applyAlignment="1"/>
    <xf numFmtId="0" fontId="24" fillId="2" borderId="0" xfId="0" applyFont="1" applyFill="1" applyBorder="1" applyAlignment="1">
      <alignment vertical="center"/>
    </xf>
    <xf numFmtId="0" fontId="3" fillId="2" borderId="0" xfId="0" applyFont="1" applyFill="1">
      <alignment vertical="center"/>
    </xf>
    <xf numFmtId="0" fontId="10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5" fillId="2" borderId="7" xfId="1" applyNumberFormat="1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43" fontId="6" fillId="2" borderId="2" xfId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5" fillId="2" borderId="16" xfId="1" applyNumberFormat="1" applyFont="1" applyFill="1" applyBorder="1" applyAlignment="1">
      <alignment horizontal="center"/>
    </xf>
    <xf numFmtId="43" fontId="6" fillId="2" borderId="4" xfId="1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32" fillId="0" borderId="33" xfId="0" applyFont="1" applyFill="1" applyBorder="1" applyAlignment="1">
      <alignment horizontal="center" vertical="center"/>
    </xf>
    <xf numFmtId="43" fontId="37" fillId="3" borderId="23" xfId="1" applyFont="1" applyFill="1" applyBorder="1">
      <alignment vertical="center"/>
    </xf>
    <xf numFmtId="43" fontId="38" fillId="0" borderId="23" xfId="1" applyFont="1" applyFill="1" applyBorder="1" applyAlignment="1">
      <alignment horizontal="center" vertical="center"/>
    </xf>
    <xf numFmtId="43" fontId="37" fillId="3" borderId="31" xfId="1" applyFont="1" applyFill="1" applyBorder="1">
      <alignment vertical="center"/>
    </xf>
    <xf numFmtId="0" fontId="6" fillId="0" borderId="10" xfId="1" applyNumberFormat="1" applyFont="1" applyFill="1" applyBorder="1" applyAlignment="1">
      <alignment horizontal="center"/>
    </xf>
    <xf numFmtId="0" fontId="6" fillId="0" borderId="19" xfId="1" applyNumberFormat="1" applyFont="1" applyFill="1" applyBorder="1" applyAlignment="1">
      <alignment horizontal="center"/>
    </xf>
    <xf numFmtId="43" fontId="37" fillId="0" borderId="14" xfId="0" applyNumberFormat="1" applyFont="1" applyFill="1" applyBorder="1">
      <alignment vertical="center"/>
    </xf>
    <xf numFmtId="43" fontId="37" fillId="3" borderId="16" xfId="1" applyFont="1" applyFill="1" applyBorder="1">
      <alignment vertical="center"/>
    </xf>
    <xf numFmtId="0" fontId="37" fillId="2" borderId="18" xfId="0" applyFont="1" applyFill="1" applyBorder="1">
      <alignment vertical="center"/>
    </xf>
    <xf numFmtId="0" fontId="32" fillId="0" borderId="21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43" fontId="38" fillId="0" borderId="0" xfId="1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3" fontId="6" fillId="0" borderId="25" xfId="0" applyNumberFormat="1" applyFont="1" applyBorder="1" applyAlignment="1">
      <alignment horizontal="center" vertical="center"/>
    </xf>
    <xf numFmtId="43" fontId="6" fillId="0" borderId="25" xfId="1" applyFont="1" applyBorder="1" applyAlignment="1">
      <alignment horizontal="right" vertical="center"/>
    </xf>
    <xf numFmtId="43" fontId="6" fillId="0" borderId="25" xfId="0" applyNumberFormat="1" applyFont="1" applyFill="1" applyBorder="1">
      <alignment vertical="center"/>
    </xf>
    <xf numFmtId="0" fontId="6" fillId="0" borderId="25" xfId="0" applyFont="1" applyBorder="1" applyAlignment="1">
      <alignment horizontal="left" vertical="center"/>
    </xf>
    <xf numFmtId="0" fontId="10" fillId="0" borderId="25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/>
    </xf>
    <xf numFmtId="0" fontId="3" fillId="0" borderId="25" xfId="0" applyFont="1" applyFill="1" applyBorder="1">
      <alignment vertical="center"/>
    </xf>
    <xf numFmtId="43" fontId="3" fillId="0" borderId="0" xfId="1" applyFont="1" applyFill="1">
      <alignment vertical="center"/>
    </xf>
    <xf numFmtId="43" fontId="3" fillId="0" borderId="0" xfId="0" applyNumberFormat="1" applyFont="1" applyFill="1">
      <alignment vertical="center"/>
    </xf>
    <xf numFmtId="0" fontId="6" fillId="0" borderId="1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36" fillId="0" borderId="2" xfId="0" applyFont="1" applyFill="1" applyBorder="1" applyAlignment="1">
      <alignment horizontal="center"/>
    </xf>
    <xf numFmtId="3" fontId="6" fillId="0" borderId="28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0" fontId="3" fillId="0" borderId="5" xfId="0" applyFont="1" applyFill="1" applyBorder="1">
      <alignment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0" fontId="32" fillId="0" borderId="21" xfId="0" applyFont="1" applyFill="1" applyBorder="1" applyAlignment="1">
      <alignment horizontal="center" vertical="center"/>
    </xf>
    <xf numFmtId="0" fontId="32" fillId="0" borderId="18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8" fillId="0" borderId="29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1" fontId="14" fillId="0" borderId="0" xfId="1" applyNumberFormat="1" applyFont="1" applyFill="1" applyBorder="1" applyAlignment="1">
      <alignment horizontal="left" vertical="center"/>
    </xf>
    <xf numFmtId="0" fontId="16" fillId="0" borderId="21" xfId="0" applyNumberFormat="1" applyFont="1" applyFill="1" applyBorder="1" applyAlignment="1">
      <alignment horizontal="center" vertical="center"/>
    </xf>
    <xf numFmtId="0" fontId="16" fillId="0" borderId="18" xfId="0" applyNumberFormat="1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/>
    </xf>
    <xf numFmtId="0" fontId="16" fillId="0" borderId="33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18" fillId="0" borderId="26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33" fillId="0" borderId="21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center" vertical="center"/>
    </xf>
    <xf numFmtId="0" fontId="16" fillId="0" borderId="25" xfId="0" applyNumberFormat="1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33" fillId="0" borderId="25" xfId="0" applyFont="1" applyFill="1" applyBorder="1" applyAlignment="1">
      <alignment horizontal="center" vertical="center"/>
    </xf>
    <xf numFmtId="0" fontId="42" fillId="0" borderId="25" xfId="0" applyFont="1" applyFill="1" applyBorder="1" applyAlignment="1">
      <alignment horizontal="center" vertical="center"/>
    </xf>
    <xf numFmtId="0" fontId="4" fillId="0" borderId="21" xfId="0" applyNumberFormat="1" applyFont="1" applyFill="1" applyBorder="1" applyAlignment="1">
      <alignment horizontal="center" vertical="center"/>
    </xf>
    <xf numFmtId="0" fontId="4" fillId="0" borderId="18" xfId="0" applyNumberFormat="1" applyFont="1" applyFill="1" applyBorder="1" applyAlignment="1">
      <alignment horizontal="center" vertical="center"/>
    </xf>
    <xf numFmtId="43" fontId="41" fillId="3" borderId="21" xfId="1" applyFont="1" applyFill="1" applyBorder="1" applyAlignment="1">
      <alignment horizontal="center" vertical="center"/>
    </xf>
    <xf numFmtId="43" fontId="41" fillId="3" borderId="18" xfId="1" applyFont="1" applyFill="1" applyBorder="1" applyAlignment="1">
      <alignment horizontal="center" vertical="center"/>
    </xf>
    <xf numFmtId="0" fontId="39" fillId="0" borderId="21" xfId="0" applyFont="1" applyFill="1" applyBorder="1" applyAlignment="1">
      <alignment horizontal="center" vertical="center"/>
    </xf>
    <xf numFmtId="0" fontId="39" fillId="0" borderId="18" xfId="0" applyFont="1" applyFill="1" applyBorder="1" applyAlignment="1">
      <alignment horizontal="center" vertical="center"/>
    </xf>
    <xf numFmtId="43" fontId="33" fillId="0" borderId="21" xfId="0" applyNumberFormat="1" applyFont="1" applyFill="1" applyBorder="1" applyAlignment="1">
      <alignment horizontal="center" vertical="center"/>
    </xf>
    <xf numFmtId="43" fontId="33" fillId="0" borderId="18" xfId="0" applyNumberFormat="1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一般 2" xfId="2"/>
  </cellStyles>
  <dxfs count="0"/>
  <tableStyles count="0" defaultTableStyle="TableStyleMedium2" defaultPivotStyle="PivotStyleLight16"/>
  <colors>
    <mruColors>
      <color rgb="FFFF0000"/>
      <color rgb="FF0000FF"/>
      <color rgb="FFFFABAB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openxmlformats.org/officeDocument/2006/relationships/image" Target="../media/image8.png"/><Relationship Id="rId18" Type="http://schemas.microsoft.com/office/2007/relationships/hdphoto" Target="../media/hdphoto8.wdp"/><Relationship Id="rId3" Type="http://schemas.microsoft.com/office/2007/relationships/hdphoto" Target="../media/hdphoto1.wdp"/><Relationship Id="rId21" Type="http://schemas.openxmlformats.org/officeDocument/2006/relationships/image" Target="../media/image12.png"/><Relationship Id="rId7" Type="http://schemas.openxmlformats.org/officeDocument/2006/relationships/image" Target="../media/image5.jpeg"/><Relationship Id="rId12" Type="http://schemas.microsoft.com/office/2007/relationships/hdphoto" Target="../media/hdphoto5.wdp"/><Relationship Id="rId17" Type="http://schemas.openxmlformats.org/officeDocument/2006/relationships/image" Target="../media/image10.png"/><Relationship Id="rId2" Type="http://schemas.openxmlformats.org/officeDocument/2006/relationships/image" Target="../media/image2.jpeg"/><Relationship Id="rId16" Type="http://schemas.microsoft.com/office/2007/relationships/hdphoto" Target="../media/hdphoto7.wdp"/><Relationship Id="rId20" Type="http://schemas.microsoft.com/office/2007/relationships/hdphoto" Target="../media/hdphoto9.wdp"/><Relationship Id="rId1" Type="http://schemas.openxmlformats.org/officeDocument/2006/relationships/image" Target="../media/image1.png"/><Relationship Id="rId6" Type="http://schemas.openxmlformats.org/officeDocument/2006/relationships/image" Target="../media/image4.jpg"/><Relationship Id="rId11" Type="http://schemas.openxmlformats.org/officeDocument/2006/relationships/image" Target="../media/image7.png"/><Relationship Id="rId24" Type="http://schemas.microsoft.com/office/2007/relationships/hdphoto" Target="../media/hdphoto11.wdp"/><Relationship Id="rId5" Type="http://schemas.microsoft.com/office/2007/relationships/hdphoto" Target="../media/hdphoto2.wdp"/><Relationship Id="rId15" Type="http://schemas.openxmlformats.org/officeDocument/2006/relationships/image" Target="../media/image9.png"/><Relationship Id="rId23" Type="http://schemas.openxmlformats.org/officeDocument/2006/relationships/image" Target="../media/image13.png"/><Relationship Id="rId10" Type="http://schemas.microsoft.com/office/2007/relationships/hdphoto" Target="../media/hdphoto4.wdp"/><Relationship Id="rId19" Type="http://schemas.openxmlformats.org/officeDocument/2006/relationships/image" Target="../media/image11.png"/><Relationship Id="rId4" Type="http://schemas.openxmlformats.org/officeDocument/2006/relationships/image" Target="../media/image3.jpeg"/><Relationship Id="rId9" Type="http://schemas.openxmlformats.org/officeDocument/2006/relationships/image" Target="../media/image6.jpeg"/><Relationship Id="rId14" Type="http://schemas.microsoft.com/office/2007/relationships/hdphoto" Target="../media/hdphoto6.wdp"/><Relationship Id="rId22" Type="http://schemas.microsoft.com/office/2007/relationships/hdphoto" Target="../media/hdphoto10.wdp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4.wdp"/><Relationship Id="rId3" Type="http://schemas.openxmlformats.org/officeDocument/2006/relationships/image" Target="../media/image15.jpeg"/><Relationship Id="rId7" Type="http://schemas.openxmlformats.org/officeDocument/2006/relationships/image" Target="../media/image17.jpeg"/><Relationship Id="rId2" Type="http://schemas.openxmlformats.org/officeDocument/2006/relationships/image" Target="../media/image14.emf"/><Relationship Id="rId1" Type="http://schemas.openxmlformats.org/officeDocument/2006/relationships/image" Target="../media/image1.png"/><Relationship Id="rId6" Type="http://schemas.microsoft.com/office/2007/relationships/hdphoto" Target="../media/hdphoto13.wdp"/><Relationship Id="rId5" Type="http://schemas.openxmlformats.org/officeDocument/2006/relationships/image" Target="../media/image16.jpeg"/><Relationship Id="rId4" Type="http://schemas.microsoft.com/office/2007/relationships/hdphoto" Target="../media/hdphoto12.wdp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4.jpeg"/><Relationship Id="rId3" Type="http://schemas.microsoft.com/office/2007/relationships/hdphoto" Target="../media/hdphoto15.wdp"/><Relationship Id="rId7" Type="http://schemas.microsoft.com/office/2007/relationships/hdphoto" Target="../media/hdphoto17.wdp"/><Relationship Id="rId12" Type="http://schemas.openxmlformats.org/officeDocument/2006/relationships/image" Target="../media/image23.jpe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6" Type="http://schemas.openxmlformats.org/officeDocument/2006/relationships/image" Target="../media/image20.png"/><Relationship Id="rId11" Type="http://schemas.microsoft.com/office/2007/relationships/hdphoto" Target="../media/hdphoto19.wdp"/><Relationship Id="rId5" Type="http://schemas.microsoft.com/office/2007/relationships/hdphoto" Target="../media/hdphoto16.wdp"/><Relationship Id="rId15" Type="http://schemas.openxmlformats.org/officeDocument/2006/relationships/image" Target="../media/image26.jpeg"/><Relationship Id="rId10" Type="http://schemas.openxmlformats.org/officeDocument/2006/relationships/image" Target="../media/image22.jpeg"/><Relationship Id="rId4" Type="http://schemas.openxmlformats.org/officeDocument/2006/relationships/image" Target="../media/image19.jpeg"/><Relationship Id="rId9" Type="http://schemas.microsoft.com/office/2007/relationships/hdphoto" Target="../media/hdphoto18.wdp"/><Relationship Id="rId14" Type="http://schemas.openxmlformats.org/officeDocument/2006/relationships/image" Target="../media/image25.jpe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20.wdp"/><Relationship Id="rId2" Type="http://schemas.openxmlformats.org/officeDocument/2006/relationships/image" Target="../media/image27.png"/><Relationship Id="rId1" Type="http://schemas.openxmlformats.org/officeDocument/2006/relationships/image" Target="../media/image1.png"/><Relationship Id="rId5" Type="http://schemas.microsoft.com/office/2007/relationships/hdphoto" Target="../media/hdphoto21.wdp"/><Relationship Id="rId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microsoft.com/office/2007/relationships/hdphoto" Target="../media/hdphoto27.wdp"/><Relationship Id="rId18" Type="http://schemas.openxmlformats.org/officeDocument/2006/relationships/image" Target="../media/image37.png"/><Relationship Id="rId3" Type="http://schemas.microsoft.com/office/2007/relationships/hdphoto" Target="../media/hdphoto22.wdp"/><Relationship Id="rId21" Type="http://schemas.microsoft.com/office/2007/relationships/hdphoto" Target="../media/hdphoto31.wdp"/><Relationship Id="rId7" Type="http://schemas.microsoft.com/office/2007/relationships/hdphoto" Target="../media/hdphoto24.wdp"/><Relationship Id="rId12" Type="http://schemas.openxmlformats.org/officeDocument/2006/relationships/image" Target="../media/image34.jpeg"/><Relationship Id="rId17" Type="http://schemas.microsoft.com/office/2007/relationships/hdphoto" Target="../media/hdphoto29.wdp"/><Relationship Id="rId2" Type="http://schemas.openxmlformats.org/officeDocument/2006/relationships/image" Target="../media/image29.png"/><Relationship Id="rId16" Type="http://schemas.openxmlformats.org/officeDocument/2006/relationships/image" Target="../media/image36.png"/><Relationship Id="rId20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image" Target="../media/image31.png"/><Relationship Id="rId11" Type="http://schemas.microsoft.com/office/2007/relationships/hdphoto" Target="../media/hdphoto26.wdp"/><Relationship Id="rId5" Type="http://schemas.microsoft.com/office/2007/relationships/hdphoto" Target="../media/hdphoto23.wdp"/><Relationship Id="rId15" Type="http://schemas.microsoft.com/office/2007/relationships/hdphoto" Target="../media/hdphoto28.wdp"/><Relationship Id="rId23" Type="http://schemas.microsoft.com/office/2007/relationships/hdphoto" Target="../media/hdphoto32.wdp"/><Relationship Id="rId10" Type="http://schemas.openxmlformats.org/officeDocument/2006/relationships/image" Target="../media/image33.png"/><Relationship Id="rId19" Type="http://schemas.microsoft.com/office/2007/relationships/hdphoto" Target="../media/hdphoto30.wdp"/><Relationship Id="rId4" Type="http://schemas.openxmlformats.org/officeDocument/2006/relationships/image" Target="../media/image30.png"/><Relationship Id="rId9" Type="http://schemas.microsoft.com/office/2007/relationships/hdphoto" Target="../media/hdphoto25.wdp"/><Relationship Id="rId14" Type="http://schemas.openxmlformats.org/officeDocument/2006/relationships/image" Target="../media/image35.png"/><Relationship Id="rId22" Type="http://schemas.openxmlformats.org/officeDocument/2006/relationships/image" Target="../media/image3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49.png"/><Relationship Id="rId18" Type="http://schemas.microsoft.com/office/2007/relationships/hdphoto" Target="../media/hdphoto36.wdp"/><Relationship Id="rId26" Type="http://schemas.openxmlformats.org/officeDocument/2006/relationships/image" Target="../media/image56.jpeg"/><Relationship Id="rId39" Type="http://schemas.openxmlformats.org/officeDocument/2006/relationships/image" Target="../media/image69.png"/><Relationship Id="rId3" Type="http://schemas.openxmlformats.org/officeDocument/2006/relationships/hyperlink" Target="http://www.directindustry.com/prod/airboss-air-tools-co-ltd/product-191743-1897385.html" TargetMode="External"/><Relationship Id="rId21" Type="http://schemas.openxmlformats.org/officeDocument/2006/relationships/image" Target="../media/image53.png"/><Relationship Id="rId34" Type="http://schemas.openxmlformats.org/officeDocument/2006/relationships/image" Target="../media/image64.jpeg"/><Relationship Id="rId7" Type="http://schemas.openxmlformats.org/officeDocument/2006/relationships/image" Target="../media/image44.jpeg"/><Relationship Id="rId12" Type="http://schemas.microsoft.com/office/2007/relationships/hdphoto" Target="../media/hdphoto33.wdp"/><Relationship Id="rId17" Type="http://schemas.openxmlformats.org/officeDocument/2006/relationships/image" Target="../media/image51.jpeg"/><Relationship Id="rId25" Type="http://schemas.openxmlformats.org/officeDocument/2006/relationships/image" Target="../media/image55.jpeg"/><Relationship Id="rId33" Type="http://schemas.openxmlformats.org/officeDocument/2006/relationships/image" Target="../media/image63.jpeg"/><Relationship Id="rId38" Type="http://schemas.openxmlformats.org/officeDocument/2006/relationships/image" Target="../media/image68.jpeg"/><Relationship Id="rId2" Type="http://schemas.openxmlformats.org/officeDocument/2006/relationships/image" Target="../media/image40.jpeg"/><Relationship Id="rId16" Type="http://schemas.microsoft.com/office/2007/relationships/hdphoto" Target="../media/hdphoto35.wdp"/><Relationship Id="rId20" Type="http://schemas.microsoft.com/office/2007/relationships/hdphoto" Target="../media/hdphoto37.wdp"/><Relationship Id="rId29" Type="http://schemas.openxmlformats.org/officeDocument/2006/relationships/image" Target="../media/image59.jpeg"/><Relationship Id="rId1" Type="http://schemas.openxmlformats.org/officeDocument/2006/relationships/image" Target="../media/image1.png"/><Relationship Id="rId6" Type="http://schemas.openxmlformats.org/officeDocument/2006/relationships/image" Target="../media/image43.jpeg"/><Relationship Id="rId11" Type="http://schemas.openxmlformats.org/officeDocument/2006/relationships/image" Target="../media/image48.png"/><Relationship Id="rId24" Type="http://schemas.microsoft.com/office/2007/relationships/hdphoto" Target="../media/hdphoto39.wdp"/><Relationship Id="rId32" Type="http://schemas.openxmlformats.org/officeDocument/2006/relationships/image" Target="../media/image62.jpeg"/><Relationship Id="rId37" Type="http://schemas.openxmlformats.org/officeDocument/2006/relationships/image" Target="../media/image67.jpeg"/><Relationship Id="rId5" Type="http://schemas.openxmlformats.org/officeDocument/2006/relationships/image" Target="../media/image42.jpeg"/><Relationship Id="rId15" Type="http://schemas.openxmlformats.org/officeDocument/2006/relationships/image" Target="../media/image50.png"/><Relationship Id="rId23" Type="http://schemas.openxmlformats.org/officeDocument/2006/relationships/image" Target="../media/image54.png"/><Relationship Id="rId28" Type="http://schemas.openxmlformats.org/officeDocument/2006/relationships/image" Target="../media/image58.jpeg"/><Relationship Id="rId36" Type="http://schemas.openxmlformats.org/officeDocument/2006/relationships/image" Target="../media/image66.jpeg"/><Relationship Id="rId10" Type="http://schemas.openxmlformats.org/officeDocument/2006/relationships/image" Target="../media/image47.jpeg"/><Relationship Id="rId19" Type="http://schemas.openxmlformats.org/officeDocument/2006/relationships/image" Target="../media/image52.png"/><Relationship Id="rId31" Type="http://schemas.openxmlformats.org/officeDocument/2006/relationships/image" Target="../media/image61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microsoft.com/office/2007/relationships/hdphoto" Target="../media/hdphoto34.wdp"/><Relationship Id="rId22" Type="http://schemas.microsoft.com/office/2007/relationships/hdphoto" Target="../media/hdphoto38.wdp"/><Relationship Id="rId27" Type="http://schemas.openxmlformats.org/officeDocument/2006/relationships/image" Target="../media/image57.jpeg"/><Relationship Id="rId30" Type="http://schemas.openxmlformats.org/officeDocument/2006/relationships/image" Target="../media/image60.jpeg"/><Relationship Id="rId35" Type="http://schemas.openxmlformats.org/officeDocument/2006/relationships/image" Target="../media/image6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13" Type="http://schemas.openxmlformats.org/officeDocument/2006/relationships/image" Target="../media/image76.jpeg"/><Relationship Id="rId18" Type="http://schemas.openxmlformats.org/officeDocument/2006/relationships/image" Target="../media/image79.png"/><Relationship Id="rId26" Type="http://schemas.openxmlformats.org/officeDocument/2006/relationships/image" Target="../media/image83.png"/><Relationship Id="rId3" Type="http://schemas.microsoft.com/office/2007/relationships/hdphoto" Target="../media/hdphoto40.wdp"/><Relationship Id="rId21" Type="http://schemas.microsoft.com/office/2007/relationships/hdphoto" Target="../media/hdphoto48.wdp"/><Relationship Id="rId7" Type="http://schemas.microsoft.com/office/2007/relationships/hdphoto" Target="../media/hdphoto42.wdp"/><Relationship Id="rId12" Type="http://schemas.microsoft.com/office/2007/relationships/hdphoto" Target="../media/hdphoto44.wdp"/><Relationship Id="rId17" Type="http://schemas.microsoft.com/office/2007/relationships/hdphoto" Target="../media/hdphoto46.wdp"/><Relationship Id="rId25" Type="http://schemas.microsoft.com/office/2007/relationships/hdphoto" Target="../media/hdphoto50.wdp"/><Relationship Id="rId33" Type="http://schemas.microsoft.com/office/2007/relationships/hdphoto" Target="../media/hdphoto54.wdp"/><Relationship Id="rId2" Type="http://schemas.openxmlformats.org/officeDocument/2006/relationships/image" Target="../media/image70.png"/><Relationship Id="rId16" Type="http://schemas.openxmlformats.org/officeDocument/2006/relationships/image" Target="../media/image78.jpeg"/><Relationship Id="rId20" Type="http://schemas.openxmlformats.org/officeDocument/2006/relationships/image" Target="../media/image80.jpeg"/><Relationship Id="rId29" Type="http://schemas.microsoft.com/office/2007/relationships/hdphoto" Target="../media/hdphoto52.wdp"/><Relationship Id="rId1" Type="http://schemas.openxmlformats.org/officeDocument/2006/relationships/image" Target="../media/image1.png"/><Relationship Id="rId6" Type="http://schemas.openxmlformats.org/officeDocument/2006/relationships/image" Target="../media/image72.png"/><Relationship Id="rId11" Type="http://schemas.openxmlformats.org/officeDocument/2006/relationships/image" Target="../media/image75.jpeg"/><Relationship Id="rId24" Type="http://schemas.openxmlformats.org/officeDocument/2006/relationships/image" Target="../media/image82.png"/><Relationship Id="rId32" Type="http://schemas.openxmlformats.org/officeDocument/2006/relationships/image" Target="../media/image86.jpeg"/><Relationship Id="rId5" Type="http://schemas.microsoft.com/office/2007/relationships/hdphoto" Target="../media/hdphoto41.wdp"/><Relationship Id="rId15" Type="http://schemas.microsoft.com/office/2007/relationships/hdphoto" Target="../media/hdphoto45.wdp"/><Relationship Id="rId23" Type="http://schemas.microsoft.com/office/2007/relationships/hdphoto" Target="../media/hdphoto49.wdp"/><Relationship Id="rId28" Type="http://schemas.openxmlformats.org/officeDocument/2006/relationships/image" Target="../media/image84.png"/><Relationship Id="rId10" Type="http://schemas.microsoft.com/office/2007/relationships/hdphoto" Target="../media/hdphoto43.wdp"/><Relationship Id="rId19" Type="http://schemas.microsoft.com/office/2007/relationships/hdphoto" Target="../media/hdphoto47.wdp"/><Relationship Id="rId31" Type="http://schemas.microsoft.com/office/2007/relationships/hdphoto" Target="../media/hdphoto53.wdp"/><Relationship Id="rId4" Type="http://schemas.openxmlformats.org/officeDocument/2006/relationships/image" Target="../media/image71.png"/><Relationship Id="rId9" Type="http://schemas.openxmlformats.org/officeDocument/2006/relationships/image" Target="../media/image74.png"/><Relationship Id="rId14" Type="http://schemas.openxmlformats.org/officeDocument/2006/relationships/image" Target="../media/image77.jpeg"/><Relationship Id="rId22" Type="http://schemas.openxmlformats.org/officeDocument/2006/relationships/image" Target="../media/image81.jpeg"/><Relationship Id="rId27" Type="http://schemas.microsoft.com/office/2007/relationships/hdphoto" Target="../media/hdphoto51.wdp"/><Relationship Id="rId30" Type="http://schemas.openxmlformats.org/officeDocument/2006/relationships/image" Target="../media/image85.jpeg"/></Relationships>
</file>

<file path=xl/drawings/_rels/drawing8.xml.rels><?xml version="1.0" encoding="UTF-8" standalone="yes"?>
<Relationships xmlns="http://schemas.openxmlformats.org/package/2006/relationships"><Relationship Id="rId8" Type="http://schemas.microsoft.com/office/2007/relationships/hdphoto" Target="../media/hdphoto55.wdp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2" Type="http://schemas.openxmlformats.org/officeDocument/2006/relationships/image" Target="../media/image87.png"/><Relationship Id="rId1" Type="http://schemas.openxmlformats.org/officeDocument/2006/relationships/image" Target="../media/image1.png"/><Relationship Id="rId6" Type="http://schemas.openxmlformats.org/officeDocument/2006/relationships/image" Target="../media/image91.png"/><Relationship Id="rId5" Type="http://schemas.openxmlformats.org/officeDocument/2006/relationships/image" Target="../media/image90.jpeg"/><Relationship Id="rId4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8</xdr:row>
      <xdr:rowOff>0</xdr:rowOff>
    </xdr:from>
    <xdr:to>
      <xdr:col>1</xdr:col>
      <xdr:colOff>1714500</xdr:colOff>
      <xdr:row>12</xdr:row>
      <xdr:rowOff>118782</xdr:rowOff>
    </xdr:to>
    <xdr:pic>
      <xdr:nvPicPr>
        <xdr:cNvPr id="2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352675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728382</xdr:colOff>
      <xdr:row>5</xdr:row>
      <xdr:rowOff>56020</xdr:rowOff>
    </xdr:from>
    <xdr:to>
      <xdr:col>1</xdr:col>
      <xdr:colOff>2996382</xdr:colOff>
      <xdr:row>7</xdr:row>
      <xdr:rowOff>192492</xdr:rowOff>
    </xdr:to>
    <xdr:pic>
      <xdr:nvPicPr>
        <xdr:cNvPr id="3" name="圖片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6" y="1624844"/>
          <a:ext cx="2268000" cy="62953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1008537</xdr:colOff>
      <xdr:row>9</xdr:row>
      <xdr:rowOff>291359</xdr:rowOff>
    </xdr:from>
    <xdr:to>
      <xdr:col>1</xdr:col>
      <xdr:colOff>2719047</xdr:colOff>
      <xdr:row>13</xdr:row>
      <xdr:rowOff>129182</xdr:rowOff>
    </xdr:to>
    <xdr:pic>
      <xdr:nvPicPr>
        <xdr:cNvPr id="4" name="圖片 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662" t="12428" r="-1651" b="21585"/>
        <a:stretch/>
      </xdr:blipFill>
      <xdr:spPr>
        <a:xfrm>
          <a:off x="1378331" y="2745447"/>
          <a:ext cx="1710510" cy="9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1714500</xdr:colOff>
      <xdr:row>24</xdr:row>
      <xdr:rowOff>38100</xdr:rowOff>
    </xdr:from>
    <xdr:to>
      <xdr:col>1</xdr:col>
      <xdr:colOff>1714500</xdr:colOff>
      <xdr:row>29</xdr:row>
      <xdr:rowOff>104775</xdr:rowOff>
    </xdr:to>
    <xdr:pic>
      <xdr:nvPicPr>
        <xdr:cNvPr id="8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581275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1165418</xdr:colOff>
      <xdr:row>15</xdr:row>
      <xdr:rowOff>78442</xdr:rowOff>
    </xdr:from>
    <xdr:to>
      <xdr:col>1</xdr:col>
      <xdr:colOff>2925768</xdr:colOff>
      <xdr:row>18</xdr:row>
      <xdr:rowOff>166853</xdr:rowOff>
    </xdr:to>
    <xdr:pic>
      <xdr:nvPicPr>
        <xdr:cNvPr id="9" name="圖片 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1" t="20066" r="2461" b="21885"/>
        <a:stretch/>
      </xdr:blipFill>
      <xdr:spPr>
        <a:xfrm>
          <a:off x="1536893" y="1354792"/>
          <a:ext cx="1760350" cy="831361"/>
        </a:xfrm>
        <a:prstGeom prst="rect">
          <a:avLst/>
        </a:prstGeom>
      </xdr:spPr>
    </xdr:pic>
    <xdr:clientData/>
  </xdr:twoCellAnchor>
  <xdr:twoCellAnchor editAs="oneCell">
    <xdr:from>
      <xdr:col>1</xdr:col>
      <xdr:colOff>907677</xdr:colOff>
      <xdr:row>28</xdr:row>
      <xdr:rowOff>0</xdr:rowOff>
    </xdr:from>
    <xdr:to>
      <xdr:col>1</xdr:col>
      <xdr:colOff>2982301</xdr:colOff>
      <xdr:row>33</xdr:row>
      <xdr:rowOff>10402</xdr:rowOff>
    </xdr:to>
    <xdr:pic>
      <xdr:nvPicPr>
        <xdr:cNvPr id="10" name="圖片 38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04" t="8932" r="1594" b="10264"/>
        <a:stretch/>
      </xdr:blipFill>
      <xdr:spPr>
        <a:xfrm>
          <a:off x="1279152" y="3399751"/>
          <a:ext cx="2074624" cy="1229602"/>
        </a:xfrm>
        <a:prstGeom prst="rect">
          <a:avLst/>
        </a:prstGeom>
      </xdr:spPr>
    </xdr:pic>
    <xdr:clientData/>
  </xdr:twoCellAnchor>
  <xdr:twoCellAnchor editAs="oneCell">
    <xdr:from>
      <xdr:col>1</xdr:col>
      <xdr:colOff>921776</xdr:colOff>
      <xdr:row>44</xdr:row>
      <xdr:rowOff>123508</xdr:rowOff>
    </xdr:from>
    <xdr:to>
      <xdr:col>1</xdr:col>
      <xdr:colOff>2950821</xdr:colOff>
      <xdr:row>48</xdr:row>
      <xdr:rowOff>149006</xdr:rowOff>
    </xdr:to>
    <xdr:pic>
      <xdr:nvPicPr>
        <xdr:cNvPr id="11" name="รูปภาพ 10" descr="D:\DINOSAUR\S__16384821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570" y="9850214"/>
          <a:ext cx="2029045" cy="1011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1714500</xdr:colOff>
      <xdr:row>24</xdr:row>
      <xdr:rowOff>38100</xdr:rowOff>
    </xdr:from>
    <xdr:to>
      <xdr:col>1</xdr:col>
      <xdr:colOff>1714500</xdr:colOff>
      <xdr:row>29</xdr:row>
      <xdr:rowOff>0</xdr:rowOff>
    </xdr:to>
    <xdr:pic>
      <xdr:nvPicPr>
        <xdr:cNvPr id="12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09675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1332636</xdr:colOff>
      <xdr:row>19</xdr:row>
      <xdr:rowOff>323028</xdr:rowOff>
    </xdr:from>
    <xdr:to>
      <xdr:col>1</xdr:col>
      <xdr:colOff>2052636</xdr:colOff>
      <xdr:row>22</xdr:row>
      <xdr:rowOff>169163</xdr:rowOff>
    </xdr:to>
    <xdr:pic>
      <xdr:nvPicPr>
        <xdr:cNvPr id="13" name="รูปภาพ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25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24744" y="5500243"/>
          <a:ext cx="67537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1714500</xdr:colOff>
      <xdr:row>53</xdr:row>
      <xdr:rowOff>0</xdr:rowOff>
    </xdr:from>
    <xdr:to>
      <xdr:col>1</xdr:col>
      <xdr:colOff>1714500</xdr:colOff>
      <xdr:row>56</xdr:row>
      <xdr:rowOff>42582</xdr:rowOff>
    </xdr:to>
    <xdr:pic>
      <xdr:nvPicPr>
        <xdr:cNvPr id="16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0402550"/>
          <a:ext cx="0" cy="1080807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2093496</xdr:colOff>
      <xdr:row>58</xdr:row>
      <xdr:rowOff>23238</xdr:rowOff>
    </xdr:from>
    <xdr:to>
      <xdr:col>2</xdr:col>
      <xdr:colOff>5081</xdr:colOff>
      <xdr:row>60</xdr:row>
      <xdr:rowOff>34179</xdr:rowOff>
    </xdr:to>
    <xdr:pic>
      <xdr:nvPicPr>
        <xdr:cNvPr id="19" name="รูปภาพ 18" descr="D:\DINOSAUR\S__9011217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25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290" y="15565797"/>
          <a:ext cx="959585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1098175</xdr:colOff>
      <xdr:row>57</xdr:row>
      <xdr:rowOff>124946</xdr:rowOff>
    </xdr:from>
    <xdr:to>
      <xdr:col>1</xdr:col>
      <xdr:colOff>1833700</xdr:colOff>
      <xdr:row>59</xdr:row>
      <xdr:rowOff>147658</xdr:rowOff>
    </xdr:to>
    <xdr:pic>
      <xdr:nvPicPr>
        <xdr:cNvPr id="21" name="รูปภาพ 20" descr="C:\Users\Unny\Downloads\S__90112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650" y="21470471"/>
          <a:ext cx="735525" cy="6608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1871383</xdr:colOff>
      <xdr:row>57</xdr:row>
      <xdr:rowOff>22413</xdr:rowOff>
    </xdr:from>
    <xdr:to>
      <xdr:col>1</xdr:col>
      <xdr:colOff>3014354</xdr:colOff>
      <xdr:row>60</xdr:row>
      <xdr:rowOff>3951</xdr:rowOff>
    </xdr:to>
    <xdr:pic>
      <xdr:nvPicPr>
        <xdr:cNvPr id="22" name="รูปภาพ 21" descr="D:\DINOSAUR\S__90112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2858" y="21367938"/>
          <a:ext cx="1142971" cy="8673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1714500</xdr:colOff>
      <xdr:row>54</xdr:row>
      <xdr:rowOff>0</xdr:rowOff>
    </xdr:from>
    <xdr:to>
      <xdr:col>1</xdr:col>
      <xdr:colOff>1714500</xdr:colOff>
      <xdr:row>56</xdr:row>
      <xdr:rowOff>309842</xdr:rowOff>
    </xdr:to>
    <xdr:pic>
      <xdr:nvPicPr>
        <xdr:cNvPr id="23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0459700"/>
          <a:ext cx="0" cy="1071282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1546414</xdr:colOff>
      <xdr:row>61</xdr:row>
      <xdr:rowOff>18689</xdr:rowOff>
    </xdr:from>
    <xdr:to>
      <xdr:col>1</xdr:col>
      <xdr:colOff>2107084</xdr:colOff>
      <xdr:row>63</xdr:row>
      <xdr:rowOff>44621</xdr:rowOff>
    </xdr:to>
    <xdr:pic>
      <xdr:nvPicPr>
        <xdr:cNvPr id="24" name="รูปภาพ 23" descr="D:\DINOSAUR\S__8904722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889" y="22354814"/>
          <a:ext cx="560670" cy="6142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954867</xdr:colOff>
      <xdr:row>61</xdr:row>
      <xdr:rowOff>11206</xdr:rowOff>
    </xdr:from>
    <xdr:to>
      <xdr:col>1</xdr:col>
      <xdr:colOff>1516927</xdr:colOff>
      <xdr:row>63</xdr:row>
      <xdr:rowOff>73138</xdr:rowOff>
    </xdr:to>
    <xdr:pic>
      <xdr:nvPicPr>
        <xdr:cNvPr id="25" name="รูปภาพ 24" descr="D:\DINOSAUR\S__8904725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342" y="22347331"/>
          <a:ext cx="562060" cy="6502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2082290</xdr:colOff>
      <xdr:row>61</xdr:row>
      <xdr:rowOff>56857</xdr:rowOff>
    </xdr:from>
    <xdr:to>
      <xdr:col>1</xdr:col>
      <xdr:colOff>2999743</xdr:colOff>
      <xdr:row>63</xdr:row>
      <xdr:rowOff>46789</xdr:rowOff>
    </xdr:to>
    <xdr:pic>
      <xdr:nvPicPr>
        <xdr:cNvPr id="26" name="รูปภาพ 25" descr="D:\DINOSAUR\S__9011217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25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765" y="22392982"/>
          <a:ext cx="917453" cy="5782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1948733</xdr:colOff>
      <xdr:row>64</xdr:row>
      <xdr:rowOff>184624</xdr:rowOff>
    </xdr:from>
    <xdr:to>
      <xdr:col>1</xdr:col>
      <xdr:colOff>2866065</xdr:colOff>
      <xdr:row>66</xdr:row>
      <xdr:rowOff>19345</xdr:rowOff>
    </xdr:to>
    <xdr:pic>
      <xdr:nvPicPr>
        <xdr:cNvPr id="27" name="รูปภาพ 26" descr="D:\DINOSAUR\AIR BOSS\SP-101G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47865">
          <a:off x="2318527" y="17363242"/>
          <a:ext cx="917332" cy="462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4</xdr:row>
      <xdr:rowOff>38100</xdr:rowOff>
    </xdr:from>
    <xdr:to>
      <xdr:col>1</xdr:col>
      <xdr:colOff>1714500</xdr:colOff>
      <xdr:row>9</xdr:row>
      <xdr:rowOff>0</xdr:rowOff>
    </xdr:to>
    <xdr:pic>
      <xdr:nvPicPr>
        <xdr:cNvPr id="2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581275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16</xdr:row>
      <xdr:rowOff>38100</xdr:rowOff>
    </xdr:from>
    <xdr:to>
      <xdr:col>1</xdr:col>
      <xdr:colOff>1714500</xdr:colOff>
      <xdr:row>21</xdr:row>
      <xdr:rowOff>0</xdr:rowOff>
    </xdr:to>
    <xdr:pic>
      <xdr:nvPicPr>
        <xdr:cNvPr id="9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210" y="1308100"/>
          <a:ext cx="0" cy="1190932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26</xdr:row>
      <xdr:rowOff>0</xdr:rowOff>
    </xdr:from>
    <xdr:to>
      <xdr:col>1</xdr:col>
      <xdr:colOff>1714500</xdr:colOff>
      <xdr:row>30</xdr:row>
      <xdr:rowOff>176980</xdr:rowOff>
    </xdr:to>
    <xdr:pic>
      <xdr:nvPicPr>
        <xdr:cNvPr id="10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210" y="1308100"/>
          <a:ext cx="0" cy="1190932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28</xdr:row>
      <xdr:rowOff>0</xdr:rowOff>
    </xdr:from>
    <xdr:to>
      <xdr:col>1</xdr:col>
      <xdr:colOff>1714500</xdr:colOff>
      <xdr:row>32</xdr:row>
      <xdr:rowOff>176981</xdr:rowOff>
    </xdr:to>
    <xdr:pic>
      <xdr:nvPicPr>
        <xdr:cNvPr id="11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210" y="1308100"/>
          <a:ext cx="0" cy="1190932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1239268</xdr:colOff>
      <xdr:row>4</xdr:row>
      <xdr:rowOff>51207</xdr:rowOff>
    </xdr:from>
    <xdr:to>
      <xdr:col>1</xdr:col>
      <xdr:colOff>2481049</xdr:colOff>
      <xdr:row>13</xdr:row>
      <xdr:rowOff>214949</xdr:rowOff>
    </xdr:to>
    <xdr:pic>
      <xdr:nvPicPr>
        <xdr:cNvPr id="6" name="รูปภาพ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52" t="11187" r="49999" b="6440"/>
        <a:stretch/>
      </xdr:blipFill>
      <xdr:spPr bwMode="auto">
        <a:xfrm>
          <a:off x="1607978" y="1218788"/>
          <a:ext cx="1241781" cy="2376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1536291</xdr:colOff>
      <xdr:row>16</xdr:row>
      <xdr:rowOff>20484</xdr:rowOff>
    </xdr:from>
    <xdr:to>
      <xdr:col>1</xdr:col>
      <xdr:colOff>2396613</xdr:colOff>
      <xdr:row>23</xdr:row>
      <xdr:rowOff>235564</xdr:rowOff>
    </xdr:to>
    <xdr:pic>
      <xdr:nvPicPr>
        <xdr:cNvPr id="7" name="รูปภาพ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52" t="11187" r="28298" b="6440"/>
        <a:stretch/>
      </xdr:blipFill>
      <xdr:spPr bwMode="auto">
        <a:xfrm>
          <a:off x="1905001" y="4168468"/>
          <a:ext cx="860322" cy="1935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1413390</xdr:colOff>
      <xdr:row>25</xdr:row>
      <xdr:rowOff>10242</xdr:rowOff>
    </xdr:from>
    <xdr:to>
      <xdr:col>1</xdr:col>
      <xdr:colOff>2180466</xdr:colOff>
      <xdr:row>26</xdr:row>
      <xdr:rowOff>21710</xdr:rowOff>
    </xdr:to>
    <xdr:pic>
      <xdr:nvPicPr>
        <xdr:cNvPr id="8" name="รูปภาพ 7" descr="C:\Users\Unny\Downloads\image1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100" y="6401210"/>
          <a:ext cx="767076" cy="28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1259759</xdr:colOff>
      <xdr:row>28</xdr:row>
      <xdr:rowOff>30725</xdr:rowOff>
    </xdr:from>
    <xdr:to>
      <xdr:col>1</xdr:col>
      <xdr:colOff>2187260</xdr:colOff>
      <xdr:row>30</xdr:row>
      <xdr:rowOff>187112</xdr:rowOff>
    </xdr:to>
    <xdr:pic>
      <xdr:nvPicPr>
        <xdr:cNvPr id="12" name="รูปภาพ 11" descr="C:\Users\Unny\Downloads\S__19013637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469" y="7220564"/>
          <a:ext cx="927501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1147096</xdr:colOff>
      <xdr:row>33</xdr:row>
      <xdr:rowOff>10242</xdr:rowOff>
    </xdr:from>
    <xdr:to>
      <xdr:col>1</xdr:col>
      <xdr:colOff>2614064</xdr:colOff>
      <xdr:row>34</xdr:row>
      <xdr:rowOff>232436</xdr:rowOff>
    </xdr:to>
    <xdr:pic>
      <xdr:nvPicPr>
        <xdr:cNvPr id="13" name="รูปภาพ 12" descr="C:\Users\Unny\Downloads\image0 (2)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806" y="8459839"/>
          <a:ext cx="1466968" cy="46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0</xdr:row>
      <xdr:rowOff>0</xdr:rowOff>
    </xdr:from>
    <xdr:to>
      <xdr:col>1</xdr:col>
      <xdr:colOff>1714500</xdr:colOff>
      <xdr:row>3</xdr:row>
      <xdr:rowOff>185457</xdr:rowOff>
    </xdr:to>
    <xdr:pic>
      <xdr:nvPicPr>
        <xdr:cNvPr id="2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0"/>
          <a:ext cx="0" cy="1080807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1517088</xdr:colOff>
      <xdr:row>30</xdr:row>
      <xdr:rowOff>81909</xdr:rowOff>
    </xdr:from>
    <xdr:to>
      <xdr:col>1</xdr:col>
      <xdr:colOff>2834877</xdr:colOff>
      <xdr:row>34</xdr:row>
      <xdr:rowOff>184615</xdr:rowOff>
    </xdr:to>
    <xdr:pic>
      <xdr:nvPicPr>
        <xdr:cNvPr id="3" name="รูปภาพ 2" descr="D:\DINOSAUR\S__890471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317316">
          <a:off x="1888563" y="8406759"/>
          <a:ext cx="1317789" cy="1055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722090</xdr:colOff>
      <xdr:row>30</xdr:row>
      <xdr:rowOff>67803</xdr:rowOff>
    </xdr:from>
    <xdr:to>
      <xdr:col>1</xdr:col>
      <xdr:colOff>1900030</xdr:colOff>
      <xdr:row>35</xdr:row>
      <xdr:rowOff>43185</xdr:rowOff>
    </xdr:to>
    <xdr:pic>
      <xdr:nvPicPr>
        <xdr:cNvPr id="4" name="รูปภาพ 3" descr="D:\DINOSAUR\S__8904711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brightnessContrast bright="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18584">
          <a:off x="1093565" y="8392653"/>
          <a:ext cx="1177940" cy="11660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1714500</xdr:colOff>
      <xdr:row>0</xdr:row>
      <xdr:rowOff>0</xdr:rowOff>
    </xdr:from>
    <xdr:to>
      <xdr:col>1</xdr:col>
      <xdr:colOff>1714500</xdr:colOff>
      <xdr:row>4</xdr:row>
      <xdr:rowOff>133910</xdr:rowOff>
    </xdr:to>
    <xdr:pic>
      <xdr:nvPicPr>
        <xdr:cNvPr id="5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0"/>
          <a:ext cx="0" cy="1305485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1045403</xdr:colOff>
      <xdr:row>4</xdr:row>
      <xdr:rowOff>105922</xdr:rowOff>
    </xdr:from>
    <xdr:to>
      <xdr:col>1</xdr:col>
      <xdr:colOff>2033719</xdr:colOff>
      <xdr:row>7</xdr:row>
      <xdr:rowOff>16716</xdr:rowOff>
    </xdr:to>
    <xdr:pic>
      <xdr:nvPicPr>
        <xdr:cNvPr id="6" name="รูปภาพ 5" descr="D:\DINOSAUR\S__9011219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78" y="1277497"/>
          <a:ext cx="988316" cy="6823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1957898</xdr:colOff>
      <xdr:row>5</xdr:row>
      <xdr:rowOff>146884</xdr:rowOff>
    </xdr:from>
    <xdr:to>
      <xdr:col>1</xdr:col>
      <xdr:colOff>2602085</xdr:colOff>
      <xdr:row>7</xdr:row>
      <xdr:rowOff>218044</xdr:rowOff>
    </xdr:to>
    <xdr:pic>
      <xdr:nvPicPr>
        <xdr:cNvPr id="7" name="รูปภาพ 6" descr="D:\DINOSAUR\S__83763203 - Copy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25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373" y="1594684"/>
          <a:ext cx="644187" cy="566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2319141</xdr:colOff>
      <xdr:row>4</xdr:row>
      <xdr:rowOff>153270</xdr:rowOff>
    </xdr:from>
    <xdr:to>
      <xdr:col>1</xdr:col>
      <xdr:colOff>2920086</xdr:colOff>
      <xdr:row>6</xdr:row>
      <xdr:rowOff>85848</xdr:rowOff>
    </xdr:to>
    <xdr:pic>
      <xdr:nvPicPr>
        <xdr:cNvPr id="8" name="รูปภาพ 7" descr="D:\DINOSAUR\S__83763205 - Copy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25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616" y="1324845"/>
          <a:ext cx="600945" cy="4564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1714500</xdr:colOff>
      <xdr:row>36</xdr:row>
      <xdr:rowOff>0</xdr:rowOff>
    </xdr:from>
    <xdr:to>
      <xdr:col>1</xdr:col>
      <xdr:colOff>1714500</xdr:colOff>
      <xdr:row>40</xdr:row>
      <xdr:rowOff>129428</xdr:rowOff>
    </xdr:to>
    <xdr:pic>
      <xdr:nvPicPr>
        <xdr:cNvPr id="9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9753600"/>
          <a:ext cx="0" cy="1076885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1243870</xdr:colOff>
      <xdr:row>11</xdr:row>
      <xdr:rowOff>246528</xdr:rowOff>
    </xdr:from>
    <xdr:to>
      <xdr:col>1</xdr:col>
      <xdr:colOff>2482281</xdr:colOff>
      <xdr:row>14</xdr:row>
      <xdr:rowOff>190940</xdr:rowOff>
    </xdr:to>
    <xdr:pic>
      <xdr:nvPicPr>
        <xdr:cNvPr id="18" name="รูปภาพ 17" descr="Image result for สายลมสปริง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345" y="3351678"/>
          <a:ext cx="1238411" cy="68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1512805</xdr:colOff>
      <xdr:row>20</xdr:row>
      <xdr:rowOff>347383</xdr:rowOff>
    </xdr:from>
    <xdr:to>
      <xdr:col>1</xdr:col>
      <xdr:colOff>2310536</xdr:colOff>
      <xdr:row>23</xdr:row>
      <xdr:rowOff>231706</xdr:rowOff>
    </xdr:to>
    <xdr:pic>
      <xdr:nvPicPr>
        <xdr:cNvPr id="19" name="รูปภาพ 18" descr="Image result for สายลมสปริง สีฟ้า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280" y="5852833"/>
          <a:ext cx="797731" cy="798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1423162</xdr:colOff>
      <xdr:row>24</xdr:row>
      <xdr:rowOff>324971</xdr:rowOff>
    </xdr:from>
    <xdr:to>
      <xdr:col>1</xdr:col>
      <xdr:colOff>2401497</xdr:colOff>
      <xdr:row>28</xdr:row>
      <xdr:rowOff>142765</xdr:rowOff>
    </xdr:to>
    <xdr:pic>
      <xdr:nvPicPr>
        <xdr:cNvPr id="20" name="รูปภาพ 19" descr="Image result for สายลมม้วน 100 เมตร สีฟ้า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637" y="6992471"/>
          <a:ext cx="978335" cy="979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1423180</xdr:colOff>
      <xdr:row>16</xdr:row>
      <xdr:rowOff>336179</xdr:rowOff>
    </xdr:from>
    <xdr:to>
      <xdr:col>1</xdr:col>
      <xdr:colOff>2220933</xdr:colOff>
      <xdr:row>19</xdr:row>
      <xdr:rowOff>220503</xdr:rowOff>
    </xdr:to>
    <xdr:pic>
      <xdr:nvPicPr>
        <xdr:cNvPr id="21" name="รูปภาพ 20" descr="Image result for สายลมม้วน 100 เมตร สีส้ม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655" y="4679579"/>
          <a:ext cx="797753" cy="79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1714500</xdr:colOff>
      <xdr:row>37</xdr:row>
      <xdr:rowOff>0</xdr:rowOff>
    </xdr:from>
    <xdr:to>
      <xdr:col>1</xdr:col>
      <xdr:colOff>1714500</xdr:colOff>
      <xdr:row>42</xdr:row>
      <xdr:rowOff>50987</xdr:rowOff>
    </xdr:to>
    <xdr:pic>
      <xdr:nvPicPr>
        <xdr:cNvPr id="32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0040600"/>
          <a:ext cx="0" cy="1060637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27</xdr:row>
      <xdr:rowOff>0</xdr:rowOff>
    </xdr:from>
    <xdr:to>
      <xdr:col>1</xdr:col>
      <xdr:colOff>1714500</xdr:colOff>
      <xdr:row>32</xdr:row>
      <xdr:rowOff>166739</xdr:rowOff>
    </xdr:to>
    <xdr:pic>
      <xdr:nvPicPr>
        <xdr:cNvPr id="2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09675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27</xdr:row>
      <xdr:rowOff>0</xdr:rowOff>
    </xdr:from>
    <xdr:to>
      <xdr:col>1</xdr:col>
      <xdr:colOff>1714500</xdr:colOff>
      <xdr:row>32</xdr:row>
      <xdr:rowOff>166739</xdr:rowOff>
    </xdr:to>
    <xdr:pic>
      <xdr:nvPicPr>
        <xdr:cNvPr id="3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10050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27</xdr:row>
      <xdr:rowOff>0</xdr:rowOff>
    </xdr:from>
    <xdr:to>
      <xdr:col>1</xdr:col>
      <xdr:colOff>1714500</xdr:colOff>
      <xdr:row>32</xdr:row>
      <xdr:rowOff>166739</xdr:rowOff>
    </xdr:to>
    <xdr:pic>
      <xdr:nvPicPr>
        <xdr:cNvPr id="4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705600"/>
          <a:ext cx="0" cy="1196155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27</xdr:row>
      <xdr:rowOff>0</xdr:rowOff>
    </xdr:from>
    <xdr:to>
      <xdr:col>1</xdr:col>
      <xdr:colOff>1714500</xdr:colOff>
      <xdr:row>32</xdr:row>
      <xdr:rowOff>166739</xdr:rowOff>
    </xdr:to>
    <xdr:pic>
      <xdr:nvPicPr>
        <xdr:cNvPr id="5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7229475"/>
          <a:ext cx="0" cy="1196156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1249516</xdr:colOff>
      <xdr:row>16</xdr:row>
      <xdr:rowOff>225327</xdr:rowOff>
    </xdr:from>
    <xdr:to>
      <xdr:col>1</xdr:col>
      <xdr:colOff>3108976</xdr:colOff>
      <xdr:row>23</xdr:row>
      <xdr:rowOff>16375</xdr:rowOff>
    </xdr:to>
    <xdr:pic>
      <xdr:nvPicPr>
        <xdr:cNvPr id="6" name="รูปภาพ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226" y="4147988"/>
          <a:ext cx="185946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1536292</xdr:colOff>
      <xdr:row>5</xdr:row>
      <xdr:rowOff>143388</xdr:rowOff>
    </xdr:from>
    <xdr:to>
      <xdr:col>1</xdr:col>
      <xdr:colOff>3055551</xdr:colOff>
      <xdr:row>10</xdr:row>
      <xdr:rowOff>107526</xdr:rowOff>
    </xdr:to>
    <xdr:pic>
      <xdr:nvPicPr>
        <xdr:cNvPr id="8" name="รูปภาพ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2" y="1310969"/>
          <a:ext cx="1519259" cy="1141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4</xdr:row>
      <xdr:rowOff>38100</xdr:rowOff>
    </xdr:from>
    <xdr:to>
      <xdr:col>1</xdr:col>
      <xdr:colOff>1714500</xdr:colOff>
      <xdr:row>8</xdr:row>
      <xdr:rowOff>143387</xdr:rowOff>
    </xdr:to>
    <xdr:pic>
      <xdr:nvPicPr>
        <xdr:cNvPr id="2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09675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16</xdr:row>
      <xdr:rowOff>38100</xdr:rowOff>
    </xdr:from>
    <xdr:to>
      <xdr:col>1</xdr:col>
      <xdr:colOff>1714500</xdr:colOff>
      <xdr:row>21</xdr:row>
      <xdr:rowOff>51209</xdr:rowOff>
    </xdr:to>
    <xdr:pic>
      <xdr:nvPicPr>
        <xdr:cNvPr id="3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10050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26</xdr:row>
      <xdr:rowOff>0</xdr:rowOff>
    </xdr:from>
    <xdr:to>
      <xdr:col>1</xdr:col>
      <xdr:colOff>1714500</xdr:colOff>
      <xdr:row>30</xdr:row>
      <xdr:rowOff>95045</xdr:rowOff>
    </xdr:to>
    <xdr:pic>
      <xdr:nvPicPr>
        <xdr:cNvPr id="5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7229475"/>
          <a:ext cx="0" cy="1196156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677287</xdr:colOff>
      <xdr:row>10</xdr:row>
      <xdr:rowOff>2892</xdr:rowOff>
    </xdr:from>
    <xdr:to>
      <xdr:col>1</xdr:col>
      <xdr:colOff>1461582</xdr:colOff>
      <xdr:row>12</xdr:row>
      <xdr:rowOff>215763</xdr:rowOff>
    </xdr:to>
    <xdr:pic>
      <xdr:nvPicPr>
        <xdr:cNvPr id="6" name="รูปภาพ 5" descr="D:\DINOSAUR\AIR BOSS\PH-665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997" y="2829666"/>
          <a:ext cx="784295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1163008</xdr:colOff>
      <xdr:row>29</xdr:row>
      <xdr:rowOff>377484</xdr:rowOff>
    </xdr:from>
    <xdr:to>
      <xdr:col>1</xdr:col>
      <xdr:colOff>1759869</xdr:colOff>
      <xdr:row>31</xdr:row>
      <xdr:rowOff>230968</xdr:rowOff>
    </xdr:to>
    <xdr:pic>
      <xdr:nvPicPr>
        <xdr:cNvPr id="7" name="รูปภาพ 6" descr="D:\DINOSAUR\AIR BOSS\2018011109215731605400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718" y="7833613"/>
          <a:ext cx="596861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1958743</xdr:colOff>
      <xdr:row>15</xdr:row>
      <xdr:rowOff>184358</xdr:rowOff>
    </xdr:from>
    <xdr:to>
      <xdr:col>1</xdr:col>
      <xdr:colOff>2984801</xdr:colOff>
      <xdr:row>18</xdr:row>
      <xdr:rowOff>197665</xdr:rowOff>
    </xdr:to>
    <xdr:pic>
      <xdr:nvPicPr>
        <xdr:cNvPr id="9" name="รูปภาพ 8" descr="D:\DINOSAUR\AIR BOSS\2017111709290244094500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453" y="4434761"/>
          <a:ext cx="1026058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1085647</xdr:colOff>
      <xdr:row>19</xdr:row>
      <xdr:rowOff>15637</xdr:rowOff>
    </xdr:from>
    <xdr:to>
      <xdr:col>1</xdr:col>
      <xdr:colOff>1972210</xdr:colOff>
      <xdr:row>22</xdr:row>
      <xdr:rowOff>28944</xdr:rowOff>
    </xdr:to>
    <xdr:pic>
      <xdr:nvPicPr>
        <xdr:cNvPr id="10" name="รูปภาพ 9" descr="D:\DINOSAUR\AIR BOSS\2017111709291188494200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357" y="5208298"/>
          <a:ext cx="886563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1400853</xdr:colOff>
      <xdr:row>8</xdr:row>
      <xdr:rowOff>0</xdr:rowOff>
    </xdr:from>
    <xdr:to>
      <xdr:col>1</xdr:col>
      <xdr:colOff>2318868</xdr:colOff>
      <xdr:row>11</xdr:row>
      <xdr:rowOff>85306</xdr:rowOff>
    </xdr:to>
    <xdr:pic>
      <xdr:nvPicPr>
        <xdr:cNvPr id="11" name="รูปภาพ 10" descr="D:\DINOSAUR\AIR BOSS\2017112002083509063400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9563" y="2369396"/>
          <a:ext cx="918015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924063</xdr:colOff>
      <xdr:row>3</xdr:row>
      <xdr:rowOff>295243</xdr:rowOff>
    </xdr:from>
    <xdr:to>
      <xdr:col>1</xdr:col>
      <xdr:colOff>1717467</xdr:colOff>
      <xdr:row>7</xdr:row>
      <xdr:rowOff>1597</xdr:rowOff>
    </xdr:to>
    <xdr:pic>
      <xdr:nvPicPr>
        <xdr:cNvPr id="12" name="รูปภาพ 11" descr="D:\DINOSAUR\AIR BOSS\4--air-angle-grinder-(grip-lever)_GP-83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773" y="1186291"/>
          <a:ext cx="793404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851530</xdr:colOff>
      <xdr:row>25</xdr:row>
      <xdr:rowOff>307257</xdr:rowOff>
    </xdr:from>
    <xdr:to>
      <xdr:col>1</xdr:col>
      <xdr:colOff>1664895</xdr:colOff>
      <xdr:row>28</xdr:row>
      <xdr:rowOff>201916</xdr:rowOff>
    </xdr:to>
    <xdr:pic>
      <xdr:nvPicPr>
        <xdr:cNvPr id="13" name="รูปภาพ 12" descr="D:\DINOSAUR\AIR BOSS\2017111708270849647100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240" y="6667499"/>
          <a:ext cx="813365" cy="754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1949224</xdr:colOff>
      <xdr:row>25</xdr:row>
      <xdr:rowOff>303593</xdr:rowOff>
    </xdr:from>
    <xdr:to>
      <xdr:col>1</xdr:col>
      <xdr:colOff>2957098</xdr:colOff>
      <xdr:row>28</xdr:row>
      <xdr:rowOff>199270</xdr:rowOff>
    </xdr:to>
    <xdr:pic>
      <xdr:nvPicPr>
        <xdr:cNvPr id="14" name="รูปภาพ 13" descr="D:\DINOSAUR\AIR BOSS\2017111708421768404300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934" y="6663835"/>
          <a:ext cx="1007874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1566303</xdr:colOff>
      <xdr:row>11</xdr:row>
      <xdr:rowOff>145317</xdr:rowOff>
    </xdr:from>
    <xdr:to>
      <xdr:col>1</xdr:col>
      <xdr:colOff>2931858</xdr:colOff>
      <xdr:row>15</xdr:row>
      <xdr:rowOff>67059</xdr:rowOff>
    </xdr:to>
    <xdr:pic>
      <xdr:nvPicPr>
        <xdr:cNvPr id="15" name="รูปภาพ 14" descr="D:\DINOSAUR\AIR BOSS\2017111709124793753700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013" y="3207656"/>
          <a:ext cx="1365555" cy="86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740906</xdr:colOff>
      <xdr:row>15</xdr:row>
      <xdr:rowOff>112664</xdr:rowOff>
    </xdr:from>
    <xdr:to>
      <xdr:col>1</xdr:col>
      <xdr:colOff>1604629</xdr:colOff>
      <xdr:row>18</xdr:row>
      <xdr:rowOff>17971</xdr:rowOff>
    </xdr:to>
    <xdr:pic>
      <xdr:nvPicPr>
        <xdr:cNvPr id="16" name="รูปภาพ 15" descr="D:\DINOSAUR\AIR BOSS\PH-604SA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25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16" y="4363067"/>
          <a:ext cx="863723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1734141</xdr:colOff>
      <xdr:row>3</xdr:row>
      <xdr:rowOff>361515</xdr:rowOff>
    </xdr:from>
    <xdr:to>
      <xdr:col>1</xdr:col>
      <xdr:colOff>2903227</xdr:colOff>
      <xdr:row>6</xdr:row>
      <xdr:rowOff>87434</xdr:rowOff>
    </xdr:to>
    <xdr:pic>
      <xdr:nvPicPr>
        <xdr:cNvPr id="17" name="รูปภาพ 16" descr="D:\DINOSAUR\AIR BOSS\807S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2851" y="1252563"/>
          <a:ext cx="1169086" cy="576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3</xdr:row>
      <xdr:rowOff>0</xdr:rowOff>
    </xdr:from>
    <xdr:to>
      <xdr:col>1</xdr:col>
      <xdr:colOff>1714500</xdr:colOff>
      <xdr:row>7</xdr:row>
      <xdr:rowOff>74561</xdr:rowOff>
    </xdr:to>
    <xdr:pic>
      <xdr:nvPicPr>
        <xdr:cNvPr id="3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10050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61</xdr:row>
      <xdr:rowOff>0</xdr:rowOff>
    </xdr:from>
    <xdr:to>
      <xdr:col>1</xdr:col>
      <xdr:colOff>1714500</xdr:colOff>
      <xdr:row>65</xdr:row>
      <xdr:rowOff>43835</xdr:rowOff>
    </xdr:to>
    <xdr:pic>
      <xdr:nvPicPr>
        <xdr:cNvPr id="4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705600"/>
          <a:ext cx="0" cy="1196155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61</xdr:row>
      <xdr:rowOff>0</xdr:rowOff>
    </xdr:from>
    <xdr:to>
      <xdr:col>1</xdr:col>
      <xdr:colOff>1714500</xdr:colOff>
      <xdr:row>65</xdr:row>
      <xdr:rowOff>43835</xdr:rowOff>
    </xdr:to>
    <xdr:pic>
      <xdr:nvPicPr>
        <xdr:cNvPr id="5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7229475"/>
          <a:ext cx="0" cy="1196156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1812825</xdr:colOff>
      <xdr:row>46</xdr:row>
      <xdr:rowOff>194600</xdr:rowOff>
    </xdr:from>
    <xdr:to>
      <xdr:col>1</xdr:col>
      <xdr:colOff>3000825</xdr:colOff>
      <xdr:row>51</xdr:row>
      <xdr:rowOff>153568</xdr:rowOff>
    </xdr:to>
    <xdr:pic>
      <xdr:nvPicPr>
        <xdr:cNvPr id="8" name="รูปภาพ 7" descr="C:\Users\Unny\Downloads\AB-5A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181535" y="12884358"/>
          <a:ext cx="1188000" cy="118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1013953</xdr:colOff>
      <xdr:row>43</xdr:row>
      <xdr:rowOff>0</xdr:rowOff>
    </xdr:from>
    <xdr:to>
      <xdr:col>1</xdr:col>
      <xdr:colOff>2201953</xdr:colOff>
      <xdr:row>47</xdr:row>
      <xdr:rowOff>204774</xdr:rowOff>
    </xdr:to>
    <xdr:pic>
      <xdr:nvPicPr>
        <xdr:cNvPr id="9" name="รูปภาพ 8" descr="Image result for air boss air tools logo">
          <a:hlinkClick xmlns:r="http://schemas.openxmlformats.org/officeDocument/2006/relationships" r:id="rId3" tgtFrame="&quot;_blank&quot;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663" y="11860163"/>
          <a:ext cx="1188000" cy="118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605584</xdr:colOff>
      <xdr:row>19</xdr:row>
      <xdr:rowOff>164718</xdr:rowOff>
    </xdr:from>
    <xdr:to>
      <xdr:col>1</xdr:col>
      <xdr:colOff>2845715</xdr:colOff>
      <xdr:row>23</xdr:row>
      <xdr:rowOff>158766</xdr:rowOff>
    </xdr:to>
    <xdr:pic>
      <xdr:nvPicPr>
        <xdr:cNvPr id="11" name="รูปภาพ 10" descr="D:\DINOSAUR\AIR BOSS\1313f917-38bd-489e-9a9c-46615560d13e_AB-3000GL-200x20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498509">
          <a:off x="974294" y="5213992"/>
          <a:ext cx="2240131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655482</xdr:colOff>
      <xdr:row>6</xdr:row>
      <xdr:rowOff>153618</xdr:rowOff>
    </xdr:from>
    <xdr:to>
      <xdr:col>1</xdr:col>
      <xdr:colOff>1627482</xdr:colOff>
      <xdr:row>10</xdr:row>
      <xdr:rowOff>142392</xdr:rowOff>
    </xdr:to>
    <xdr:pic>
      <xdr:nvPicPr>
        <xdr:cNvPr id="12" name="รูปภาพ 11" descr="D:\DINOSAUR\AIR BOSS\AB-16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192" y="1915231"/>
          <a:ext cx="972000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1853791</xdr:colOff>
      <xdr:row>28</xdr:row>
      <xdr:rowOff>307258</xdr:rowOff>
    </xdr:from>
    <xdr:to>
      <xdr:col>1</xdr:col>
      <xdr:colOff>2794152</xdr:colOff>
      <xdr:row>31</xdr:row>
      <xdr:rowOff>84694</xdr:rowOff>
    </xdr:to>
    <xdr:pic>
      <xdr:nvPicPr>
        <xdr:cNvPr id="13" name="รูปภาพ 12" descr="D:\DINOSAUR\AIR BOSS\DR-66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1" y="7353710"/>
          <a:ext cx="940361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737419</xdr:colOff>
      <xdr:row>30</xdr:row>
      <xdr:rowOff>184355</xdr:rowOff>
    </xdr:from>
    <xdr:to>
      <xdr:col>1</xdr:col>
      <xdr:colOff>1882982</xdr:colOff>
      <xdr:row>32</xdr:row>
      <xdr:rowOff>196742</xdr:rowOff>
    </xdr:to>
    <xdr:pic>
      <xdr:nvPicPr>
        <xdr:cNvPr id="14" name="รูปภาพ 13" descr="D:\DINOSAUR\AIR BOSS\SD-101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129" y="7855565"/>
          <a:ext cx="1145563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1956209</xdr:colOff>
      <xdr:row>33</xdr:row>
      <xdr:rowOff>184355</xdr:rowOff>
    </xdr:from>
    <xdr:to>
      <xdr:col>1</xdr:col>
      <xdr:colOff>2846637</xdr:colOff>
      <xdr:row>35</xdr:row>
      <xdr:rowOff>207597</xdr:rowOff>
    </xdr:to>
    <xdr:pic>
      <xdr:nvPicPr>
        <xdr:cNvPr id="15" name="รูปภาพ 14" descr="D:\DINOSAUR\AIR BOSS\RW-102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919" y="8869516"/>
          <a:ext cx="890428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1290490</xdr:colOff>
      <xdr:row>33</xdr:row>
      <xdr:rowOff>327743</xdr:rowOff>
    </xdr:from>
    <xdr:to>
      <xdr:col>1</xdr:col>
      <xdr:colOff>1954584</xdr:colOff>
      <xdr:row>35</xdr:row>
      <xdr:rowOff>206985</xdr:rowOff>
    </xdr:to>
    <xdr:pic>
      <xdr:nvPicPr>
        <xdr:cNvPr id="16" name="รูปภาพ 15" descr="D:\DINOSAUR\AIR BOSS\RW-101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200" y="9012904"/>
          <a:ext cx="664094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1710404</xdr:colOff>
      <xdr:row>23</xdr:row>
      <xdr:rowOff>61452</xdr:rowOff>
    </xdr:from>
    <xdr:to>
      <xdr:col>1</xdr:col>
      <xdr:colOff>2665255</xdr:colOff>
      <xdr:row>27</xdr:row>
      <xdr:rowOff>91501</xdr:rowOff>
    </xdr:to>
    <xdr:pic>
      <xdr:nvPicPr>
        <xdr:cNvPr id="17" name="รูปภาพ 16" descr="D:\DINOSAUR\AIR BOSS\AB-562P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114" y="6124678"/>
          <a:ext cx="954851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1177824</xdr:colOff>
      <xdr:row>15</xdr:row>
      <xdr:rowOff>30726</xdr:rowOff>
    </xdr:from>
    <xdr:to>
      <xdr:col>1</xdr:col>
      <xdr:colOff>2814342</xdr:colOff>
      <xdr:row>18</xdr:row>
      <xdr:rowOff>59855</xdr:rowOff>
    </xdr:to>
    <xdr:pic>
      <xdr:nvPicPr>
        <xdr:cNvPr id="18" name="รูปภาพ 17" descr="D:\DINOSAUR\AIR BOSS\AB-4002GS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534" y="4004597"/>
          <a:ext cx="1636518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839839</xdr:colOff>
      <xdr:row>10</xdr:row>
      <xdr:rowOff>235559</xdr:rowOff>
    </xdr:from>
    <xdr:to>
      <xdr:col>1</xdr:col>
      <xdr:colOff>1670678</xdr:colOff>
      <xdr:row>14</xdr:row>
      <xdr:rowOff>188333</xdr:rowOff>
    </xdr:to>
    <xdr:pic>
      <xdr:nvPicPr>
        <xdr:cNvPr id="19" name="รูปภาพ 18" descr="D:\DINOSAUR\AIR BOSS\AB-1700P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549" y="2980398"/>
          <a:ext cx="830839" cy="93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1904998</xdr:colOff>
      <xdr:row>8</xdr:row>
      <xdr:rowOff>133137</xdr:rowOff>
    </xdr:from>
    <xdr:to>
      <xdr:col>1</xdr:col>
      <xdr:colOff>2812664</xdr:colOff>
      <xdr:row>12</xdr:row>
      <xdr:rowOff>193911</xdr:rowOff>
    </xdr:to>
    <xdr:pic>
      <xdr:nvPicPr>
        <xdr:cNvPr id="20" name="รูปภาพ 19" descr="D:\DINOSAUR\AIR BOSS\AB-190P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708" y="2386363"/>
          <a:ext cx="907666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1556779</xdr:colOff>
      <xdr:row>4</xdr:row>
      <xdr:rowOff>20483</xdr:rowOff>
    </xdr:from>
    <xdr:to>
      <xdr:col>1</xdr:col>
      <xdr:colOff>2508576</xdr:colOff>
      <xdr:row>7</xdr:row>
      <xdr:rowOff>75064</xdr:rowOff>
    </xdr:to>
    <xdr:pic>
      <xdr:nvPicPr>
        <xdr:cNvPr id="21" name="รูปภาพ 20" descr="D:\DINOSAUR\AIR BOSS\AB-6PPH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5489" y="1290483"/>
          <a:ext cx="951797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665462</xdr:colOff>
      <xdr:row>47</xdr:row>
      <xdr:rowOff>210292</xdr:rowOff>
    </xdr:from>
    <xdr:to>
      <xdr:col>1</xdr:col>
      <xdr:colOff>1637462</xdr:colOff>
      <xdr:row>52</xdr:row>
      <xdr:rowOff>68756</xdr:rowOff>
    </xdr:to>
    <xdr:pic>
      <xdr:nvPicPr>
        <xdr:cNvPr id="22" name="รูปภาพ 21" descr="D:\DINOSAUR\AIR BOSS\AB-10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91696">
          <a:off x="976424" y="13203605"/>
          <a:ext cx="1087496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1269999</xdr:colOff>
      <xdr:row>62</xdr:row>
      <xdr:rowOff>51209</xdr:rowOff>
    </xdr:from>
    <xdr:to>
      <xdr:col>1</xdr:col>
      <xdr:colOff>1914524</xdr:colOff>
      <xdr:row>64</xdr:row>
      <xdr:rowOff>43112</xdr:rowOff>
    </xdr:to>
    <xdr:pic>
      <xdr:nvPicPr>
        <xdr:cNvPr id="23" name="รูปภาพ 22" descr="D:\DINOSAUR\AIR BOSS\DG-13-2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709" y="16550967"/>
          <a:ext cx="644525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1106130</xdr:colOff>
      <xdr:row>64</xdr:row>
      <xdr:rowOff>51210</xdr:rowOff>
    </xdr:from>
    <xdr:to>
      <xdr:col>1</xdr:col>
      <xdr:colOff>1908887</xdr:colOff>
      <xdr:row>66</xdr:row>
      <xdr:rowOff>187113</xdr:rowOff>
    </xdr:to>
    <xdr:pic>
      <xdr:nvPicPr>
        <xdr:cNvPr id="24" name="รูปภาพ 23" descr="D:\DINOSAUR\AIR BOSS\DG-13-1F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840" y="17063065"/>
          <a:ext cx="802757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1095894</xdr:colOff>
      <xdr:row>66</xdr:row>
      <xdr:rowOff>215078</xdr:rowOff>
    </xdr:from>
    <xdr:to>
      <xdr:col>1</xdr:col>
      <xdr:colOff>1883025</xdr:colOff>
      <xdr:row>69</xdr:row>
      <xdr:rowOff>94933</xdr:rowOff>
    </xdr:to>
    <xdr:pic>
      <xdr:nvPicPr>
        <xdr:cNvPr id="25" name="รูปภาพ 24" descr="D:\DINOSAUR\AIR BOSS\DG-50-2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604" y="17739030"/>
          <a:ext cx="787131" cy="64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1116371</xdr:colOff>
      <xdr:row>69</xdr:row>
      <xdr:rowOff>153632</xdr:rowOff>
    </xdr:from>
    <xdr:to>
      <xdr:col>1</xdr:col>
      <xdr:colOff>2165496</xdr:colOff>
      <xdr:row>72</xdr:row>
      <xdr:rowOff>213487</xdr:rowOff>
    </xdr:to>
    <xdr:pic>
      <xdr:nvPicPr>
        <xdr:cNvPr id="26" name="รูปภาพ 25" descr="D:\DINOSAUR\AIR BOSS\DG-26L-1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081" y="18445729"/>
          <a:ext cx="1049125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705556</xdr:colOff>
      <xdr:row>87</xdr:row>
      <xdr:rowOff>162109</xdr:rowOff>
    </xdr:from>
    <xdr:to>
      <xdr:col>1</xdr:col>
      <xdr:colOff>1839939</xdr:colOff>
      <xdr:row>88</xdr:row>
      <xdr:rowOff>230059</xdr:rowOff>
    </xdr:to>
    <xdr:pic>
      <xdr:nvPicPr>
        <xdr:cNvPr id="27" name="รูปภาพ 26" descr="D:\DINOSAUR\AIR BOSS\BS-102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169078">
          <a:off x="1074266" y="21250254"/>
          <a:ext cx="1134383" cy="32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1534337</xdr:colOff>
      <xdr:row>87</xdr:row>
      <xdr:rowOff>124792</xdr:rowOff>
    </xdr:from>
    <xdr:to>
      <xdr:col>1</xdr:col>
      <xdr:colOff>2928173</xdr:colOff>
      <xdr:row>88</xdr:row>
      <xdr:rowOff>228742</xdr:rowOff>
    </xdr:to>
    <xdr:pic>
      <xdr:nvPicPr>
        <xdr:cNvPr id="28" name="รูปภาพ 27" descr="D:\DINOSAUR\AIR BOSS\BS-103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074190">
          <a:off x="1903047" y="21212937"/>
          <a:ext cx="1393836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1321207</xdr:colOff>
      <xdr:row>90</xdr:row>
      <xdr:rowOff>358468</xdr:rowOff>
    </xdr:from>
    <xdr:to>
      <xdr:col>1</xdr:col>
      <xdr:colOff>1685060</xdr:colOff>
      <xdr:row>92</xdr:row>
      <xdr:rowOff>119468</xdr:rowOff>
    </xdr:to>
    <xdr:pic>
      <xdr:nvPicPr>
        <xdr:cNvPr id="29" name="รูปภาพ 28" descr="D:\DINOSAUR\AIR BOSS\SA-103-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917" y="22214758"/>
          <a:ext cx="363853" cy="39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2038146</xdr:colOff>
      <xdr:row>90</xdr:row>
      <xdr:rowOff>337985</xdr:rowOff>
    </xdr:from>
    <xdr:to>
      <xdr:col>1</xdr:col>
      <xdr:colOff>2589516</xdr:colOff>
      <xdr:row>92</xdr:row>
      <xdr:rowOff>98985</xdr:rowOff>
    </xdr:to>
    <xdr:pic>
      <xdr:nvPicPr>
        <xdr:cNvPr id="30" name="รูปภาพ 29" descr="D:\DINOSAUR\AIR BOSS\SA-105T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856" y="22194275"/>
          <a:ext cx="551370" cy="39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2232741</xdr:colOff>
      <xdr:row>92</xdr:row>
      <xdr:rowOff>194598</xdr:rowOff>
    </xdr:from>
    <xdr:to>
      <xdr:col>1</xdr:col>
      <xdr:colOff>2908101</xdr:colOff>
      <xdr:row>94</xdr:row>
      <xdr:rowOff>186503</xdr:rowOff>
    </xdr:to>
    <xdr:pic>
      <xdr:nvPicPr>
        <xdr:cNvPr id="31" name="รูปภาพ 30" descr="D:\DINOSAUR\AIR BOSS\SA-108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1451" y="22685888"/>
          <a:ext cx="675360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870569</xdr:colOff>
      <xdr:row>92</xdr:row>
      <xdr:rowOff>215080</xdr:rowOff>
    </xdr:from>
    <xdr:to>
      <xdr:col>1</xdr:col>
      <xdr:colOff>1451354</xdr:colOff>
      <xdr:row>94</xdr:row>
      <xdr:rowOff>206985</xdr:rowOff>
    </xdr:to>
    <xdr:pic>
      <xdr:nvPicPr>
        <xdr:cNvPr id="32" name="รูปภาพ 31" descr="D:\DINOSAUR\AIR BOSS\SA-106-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79" y="22706370"/>
          <a:ext cx="580785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1628466</xdr:colOff>
      <xdr:row>92</xdr:row>
      <xdr:rowOff>194597</xdr:rowOff>
    </xdr:from>
    <xdr:to>
      <xdr:col>1</xdr:col>
      <xdr:colOff>2068428</xdr:colOff>
      <xdr:row>94</xdr:row>
      <xdr:rowOff>186502</xdr:rowOff>
    </xdr:to>
    <xdr:pic>
      <xdr:nvPicPr>
        <xdr:cNvPr id="33" name="รูปภาพ 32" descr="D:\DINOSAUR\AIR BOSS\SA-107-3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176" y="22685887"/>
          <a:ext cx="439962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2120080</xdr:colOff>
      <xdr:row>40</xdr:row>
      <xdr:rowOff>112661</xdr:rowOff>
    </xdr:from>
    <xdr:to>
      <xdr:col>1</xdr:col>
      <xdr:colOff>3007904</xdr:colOff>
      <xdr:row>41</xdr:row>
      <xdr:rowOff>201710</xdr:rowOff>
    </xdr:to>
    <xdr:pic>
      <xdr:nvPicPr>
        <xdr:cNvPr id="34" name="รูปภาพ 33" descr="D:\DINOSAUR\AIR BOSS\NS-2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790" y="9391855"/>
          <a:ext cx="887824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1085645</xdr:colOff>
      <xdr:row>78</xdr:row>
      <xdr:rowOff>30727</xdr:rowOff>
    </xdr:from>
    <xdr:to>
      <xdr:col>1</xdr:col>
      <xdr:colOff>2329550</xdr:colOff>
      <xdr:row>81</xdr:row>
      <xdr:rowOff>54582</xdr:rowOff>
    </xdr:to>
    <xdr:pic>
      <xdr:nvPicPr>
        <xdr:cNvPr id="35" name="รูปภาพ 34" descr="D:\DINOSAUR\AIR BOSS\AG-100CH-1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355" y="18056533"/>
          <a:ext cx="1243905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1076004</xdr:colOff>
      <xdr:row>97</xdr:row>
      <xdr:rowOff>29035</xdr:rowOff>
    </xdr:from>
    <xdr:to>
      <xdr:col>1</xdr:col>
      <xdr:colOff>2224235</xdr:colOff>
      <xdr:row>100</xdr:row>
      <xdr:rowOff>16890</xdr:rowOff>
    </xdr:to>
    <xdr:pic>
      <xdr:nvPicPr>
        <xdr:cNvPr id="36" name="รูปภาพ 35" descr="D:\DINOSAUR\AIR BOSS\FI-S0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98811">
          <a:off x="1444714" y="23667422"/>
          <a:ext cx="1148231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1761615</xdr:colOff>
      <xdr:row>81</xdr:row>
      <xdr:rowOff>163870</xdr:rowOff>
    </xdr:from>
    <xdr:to>
      <xdr:col>1</xdr:col>
      <xdr:colOff>2753944</xdr:colOff>
      <xdr:row>84</xdr:row>
      <xdr:rowOff>115724</xdr:rowOff>
    </xdr:to>
    <xdr:pic>
      <xdr:nvPicPr>
        <xdr:cNvPr id="37" name="รูปภาพ 36" descr="D:\DINOSAUR\AIR BOSS\MG-123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325" y="18957822"/>
          <a:ext cx="992329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1126630</xdr:colOff>
      <xdr:row>52</xdr:row>
      <xdr:rowOff>215081</xdr:rowOff>
    </xdr:from>
    <xdr:to>
      <xdr:col>1</xdr:col>
      <xdr:colOff>2538327</xdr:colOff>
      <xdr:row>57</xdr:row>
      <xdr:rowOff>112290</xdr:rowOff>
    </xdr:to>
    <xdr:pic>
      <xdr:nvPicPr>
        <xdr:cNvPr id="38" name="รูปภาพ 3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340" y="14133871"/>
          <a:ext cx="1411697" cy="11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0</xdr:row>
      <xdr:rowOff>0</xdr:rowOff>
    </xdr:from>
    <xdr:to>
      <xdr:col>1</xdr:col>
      <xdr:colOff>1714500</xdr:colOff>
      <xdr:row>3</xdr:row>
      <xdr:rowOff>185457</xdr:rowOff>
    </xdr:to>
    <xdr:pic>
      <xdr:nvPicPr>
        <xdr:cNvPr id="2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2219325"/>
          <a:ext cx="0" cy="1195107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0</xdr:row>
      <xdr:rowOff>0</xdr:rowOff>
    </xdr:from>
    <xdr:to>
      <xdr:col>1</xdr:col>
      <xdr:colOff>1714500</xdr:colOff>
      <xdr:row>4</xdr:row>
      <xdr:rowOff>178734</xdr:rowOff>
    </xdr:to>
    <xdr:pic>
      <xdr:nvPicPr>
        <xdr:cNvPr id="7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5391150"/>
          <a:ext cx="0" cy="1304925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0</xdr:row>
      <xdr:rowOff>0</xdr:rowOff>
    </xdr:from>
    <xdr:to>
      <xdr:col>1</xdr:col>
      <xdr:colOff>1714500</xdr:colOff>
      <xdr:row>3</xdr:row>
      <xdr:rowOff>185457</xdr:rowOff>
    </xdr:to>
    <xdr:pic>
      <xdr:nvPicPr>
        <xdr:cNvPr id="11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294" y="0"/>
          <a:ext cx="0" cy="1070722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1154211</xdr:colOff>
      <xdr:row>4</xdr:row>
      <xdr:rowOff>56030</xdr:rowOff>
    </xdr:from>
    <xdr:to>
      <xdr:col>1</xdr:col>
      <xdr:colOff>1757952</xdr:colOff>
      <xdr:row>7</xdr:row>
      <xdr:rowOff>108442</xdr:rowOff>
    </xdr:to>
    <xdr:pic>
      <xdr:nvPicPr>
        <xdr:cNvPr id="14" name="รูปภาพ 13" descr="D:\DINOSAUR\BDS\200bASIC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5" y="11194677"/>
          <a:ext cx="603741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2173941</xdr:colOff>
      <xdr:row>4</xdr:row>
      <xdr:rowOff>33616</xdr:rowOff>
    </xdr:from>
    <xdr:to>
      <xdr:col>1</xdr:col>
      <xdr:colOff>2676044</xdr:colOff>
      <xdr:row>7</xdr:row>
      <xdr:rowOff>230028</xdr:rowOff>
    </xdr:to>
    <xdr:pic>
      <xdr:nvPicPr>
        <xdr:cNvPr id="15" name="รูปภาพ 14" descr="D:\DINOSAUR\BDS\485SB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735" y="10936940"/>
          <a:ext cx="502103" cy="93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1848972</xdr:colOff>
      <xdr:row>6</xdr:row>
      <xdr:rowOff>212910</xdr:rowOff>
    </xdr:from>
    <xdr:to>
      <xdr:col>1</xdr:col>
      <xdr:colOff>2170024</xdr:colOff>
      <xdr:row>8</xdr:row>
      <xdr:rowOff>7851</xdr:rowOff>
    </xdr:to>
    <xdr:pic>
      <xdr:nvPicPr>
        <xdr:cNvPr id="16" name="รูปภาพ 15" descr="D:\DINOSAUR\BDS\455SB-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6" y="11609292"/>
          <a:ext cx="321052" cy="28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2711823</xdr:colOff>
      <xdr:row>4</xdr:row>
      <xdr:rowOff>67233</xdr:rowOff>
    </xdr:from>
    <xdr:to>
      <xdr:col>1</xdr:col>
      <xdr:colOff>2954506</xdr:colOff>
      <xdr:row>7</xdr:row>
      <xdr:rowOff>47645</xdr:rowOff>
    </xdr:to>
    <xdr:pic>
      <xdr:nvPicPr>
        <xdr:cNvPr id="17" name="รูปภาพ 16" descr="D:\DINOSAUR\BDS\bds-magnet-kernbohrmaschine-mab-485-sb_817190_1_1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1617" y="10970557"/>
          <a:ext cx="242683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941295</xdr:colOff>
      <xdr:row>8</xdr:row>
      <xdr:rowOff>134470</xdr:rowOff>
    </xdr:from>
    <xdr:to>
      <xdr:col>1</xdr:col>
      <xdr:colOff>1635989</xdr:colOff>
      <xdr:row>12</xdr:row>
      <xdr:rowOff>156352</xdr:rowOff>
    </xdr:to>
    <xdr:pic>
      <xdr:nvPicPr>
        <xdr:cNvPr id="18" name="รูปภาพ 17" descr="D:\DINOSAUR\BDS\825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089" y="12259235"/>
          <a:ext cx="694694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1994647</xdr:colOff>
      <xdr:row>9</xdr:row>
      <xdr:rowOff>44822</xdr:rowOff>
    </xdr:from>
    <xdr:to>
      <xdr:col>1</xdr:col>
      <xdr:colOff>2682049</xdr:colOff>
      <xdr:row>13</xdr:row>
      <xdr:rowOff>138704</xdr:rowOff>
    </xdr:to>
    <xdr:pic>
      <xdr:nvPicPr>
        <xdr:cNvPr id="19" name="รูปภาพ 18" descr="D:\DINOSAUR\BDS\845SB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441" y="12416116"/>
          <a:ext cx="687402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1680884</xdr:colOff>
      <xdr:row>11</xdr:row>
      <xdr:rowOff>246528</xdr:rowOff>
    </xdr:from>
    <xdr:to>
      <xdr:col>1</xdr:col>
      <xdr:colOff>2001936</xdr:colOff>
      <xdr:row>13</xdr:row>
      <xdr:rowOff>41469</xdr:rowOff>
    </xdr:to>
    <xdr:pic>
      <xdr:nvPicPr>
        <xdr:cNvPr id="20" name="รูปภาพ 19" descr="D:\DINOSAUR\BDS\455SB-1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678" y="13110881"/>
          <a:ext cx="321052" cy="28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2689411</xdr:colOff>
      <xdr:row>9</xdr:row>
      <xdr:rowOff>168089</xdr:rowOff>
    </xdr:from>
    <xdr:to>
      <xdr:col>1</xdr:col>
      <xdr:colOff>2944228</xdr:colOff>
      <xdr:row>12</xdr:row>
      <xdr:rowOff>184500</xdr:rowOff>
    </xdr:to>
    <xdr:pic>
      <xdr:nvPicPr>
        <xdr:cNvPr id="21" name="รูปภาพ 20" descr="D:\DINOSAUR\BDS\bds-magnet-kernbohrmaschine-mab-485-sb_817190_1_1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9205" y="12539383"/>
          <a:ext cx="254817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2465295</xdr:colOff>
      <xdr:row>28</xdr:row>
      <xdr:rowOff>179291</xdr:rowOff>
    </xdr:from>
    <xdr:to>
      <xdr:col>1</xdr:col>
      <xdr:colOff>2957118</xdr:colOff>
      <xdr:row>31</xdr:row>
      <xdr:rowOff>171614</xdr:rowOff>
    </xdr:to>
    <xdr:pic>
      <xdr:nvPicPr>
        <xdr:cNvPr id="26" name="รูปภาพ 25" descr="D:\DINOSAUR\BDS\TCT Carbide PLUS - Copy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6248526"/>
          <a:ext cx="491823" cy="9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1008529</xdr:colOff>
      <xdr:row>28</xdr:row>
      <xdr:rowOff>313761</xdr:rowOff>
    </xdr:from>
    <xdr:to>
      <xdr:col>1</xdr:col>
      <xdr:colOff>1769313</xdr:colOff>
      <xdr:row>31</xdr:row>
      <xdr:rowOff>234084</xdr:rowOff>
    </xdr:to>
    <xdr:pic>
      <xdr:nvPicPr>
        <xdr:cNvPr id="27" name="รูปภาพ 26" descr="D:\DINOSAUR\BDS\ดาวน์โหลด (2)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323" y="16382996"/>
          <a:ext cx="760784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1893793</xdr:colOff>
      <xdr:row>29</xdr:row>
      <xdr:rowOff>201705</xdr:rowOff>
    </xdr:from>
    <xdr:to>
      <xdr:col>1</xdr:col>
      <xdr:colOff>2340046</xdr:colOff>
      <xdr:row>31</xdr:row>
      <xdr:rowOff>176646</xdr:rowOff>
    </xdr:to>
    <xdr:pic>
      <xdr:nvPicPr>
        <xdr:cNvPr id="29" name="รูปภาพ 28" descr="D:\DINOSAUR\BDS\bds_kbk2-300x300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587" y="16685558"/>
          <a:ext cx="446253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963710</xdr:colOff>
      <xdr:row>35</xdr:row>
      <xdr:rowOff>11206</xdr:rowOff>
    </xdr:from>
    <xdr:to>
      <xdr:col>1</xdr:col>
      <xdr:colOff>1717929</xdr:colOff>
      <xdr:row>37</xdr:row>
      <xdr:rowOff>94147</xdr:rowOff>
    </xdr:to>
    <xdr:pic>
      <xdr:nvPicPr>
        <xdr:cNvPr id="30" name="รูปภาพ 29" descr="D:\DINOSAUR\BDS\Annular_Cutter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25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4" y="17963030"/>
          <a:ext cx="754219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997320</xdr:colOff>
      <xdr:row>31</xdr:row>
      <xdr:rowOff>246521</xdr:rowOff>
    </xdr:from>
    <xdr:to>
      <xdr:col>1</xdr:col>
      <xdr:colOff>2723318</xdr:colOff>
      <xdr:row>34</xdr:row>
      <xdr:rowOff>190933</xdr:rowOff>
    </xdr:to>
    <xdr:pic>
      <xdr:nvPicPr>
        <xdr:cNvPr id="31" name="รูปภาพ 30" descr="D:\DINOSAUR\BDS\TCTStandard (1)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harpenSoften amount="25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114" y="18209550"/>
          <a:ext cx="1725998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1983442</xdr:colOff>
      <xdr:row>35</xdr:row>
      <xdr:rowOff>78439</xdr:rowOff>
    </xdr:from>
    <xdr:to>
      <xdr:col>1</xdr:col>
      <xdr:colOff>2902840</xdr:colOff>
      <xdr:row>37</xdr:row>
      <xdr:rowOff>17380</xdr:rowOff>
    </xdr:to>
    <xdr:pic>
      <xdr:nvPicPr>
        <xdr:cNvPr id="32" name="รูปภาพ 31" descr="D:\DINOSAUR\BDS\140_mm_TCT_Core_Drill_by_BDS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sharpenSoften amount="25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6" y="18030263"/>
          <a:ext cx="919398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2050679</xdr:colOff>
      <xdr:row>17</xdr:row>
      <xdr:rowOff>112060</xdr:rowOff>
    </xdr:from>
    <xdr:to>
      <xdr:col>1</xdr:col>
      <xdr:colOff>2379443</xdr:colOff>
      <xdr:row>19</xdr:row>
      <xdr:rowOff>159002</xdr:rowOff>
    </xdr:to>
    <xdr:pic>
      <xdr:nvPicPr>
        <xdr:cNvPr id="33" name="รูปภาพ 32" descr="D:\DINOSAUR\BDS\bds_5500-p_0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0473" y="14455589"/>
          <a:ext cx="328764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2498908</xdr:colOff>
      <xdr:row>16</xdr:row>
      <xdr:rowOff>156878</xdr:rowOff>
    </xdr:from>
    <xdr:to>
      <xdr:col>1</xdr:col>
      <xdr:colOff>2913077</xdr:colOff>
      <xdr:row>19</xdr:row>
      <xdr:rowOff>209290</xdr:rowOff>
    </xdr:to>
    <xdr:pic>
      <xdr:nvPicPr>
        <xdr:cNvPr id="34" name="รูปภาพ 33" descr="D:\DINOSAUR\BDS\bds_6000_0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2" y="14253878"/>
          <a:ext cx="414169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1781736</xdr:colOff>
      <xdr:row>20</xdr:row>
      <xdr:rowOff>100851</xdr:rowOff>
    </xdr:from>
    <xdr:to>
      <xdr:col>1</xdr:col>
      <xdr:colOff>2140641</xdr:colOff>
      <xdr:row>23</xdr:row>
      <xdr:rowOff>45263</xdr:rowOff>
    </xdr:to>
    <xdr:pic>
      <xdr:nvPicPr>
        <xdr:cNvPr id="35" name="รูปภาพ 34" descr="D:\DINOSAUR\BDS\23961_0-500x50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sharpenSoften amount="25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530" y="15183969"/>
          <a:ext cx="358905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2375649</xdr:colOff>
      <xdr:row>21</xdr:row>
      <xdr:rowOff>67236</xdr:rowOff>
    </xdr:from>
    <xdr:to>
      <xdr:col>1</xdr:col>
      <xdr:colOff>2753860</xdr:colOff>
      <xdr:row>24</xdr:row>
      <xdr:rowOff>11648</xdr:rowOff>
    </xdr:to>
    <xdr:pic>
      <xdr:nvPicPr>
        <xdr:cNvPr id="36" name="รูปภาพ 35" descr="D:\DINOSAUR\BDS\Drill-Chuck-Adaptor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443" y="15396883"/>
          <a:ext cx="378211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1714500</xdr:colOff>
      <xdr:row>39</xdr:row>
      <xdr:rowOff>0</xdr:rowOff>
    </xdr:from>
    <xdr:to>
      <xdr:col>1</xdr:col>
      <xdr:colOff>1714500</xdr:colOff>
      <xdr:row>44</xdr:row>
      <xdr:rowOff>50987</xdr:rowOff>
    </xdr:to>
    <xdr:pic>
      <xdr:nvPicPr>
        <xdr:cNvPr id="37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294" y="0"/>
          <a:ext cx="0" cy="1070722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5</xdr:row>
      <xdr:rowOff>0</xdr:rowOff>
    </xdr:from>
    <xdr:to>
      <xdr:col>1</xdr:col>
      <xdr:colOff>1714500</xdr:colOff>
      <xdr:row>9</xdr:row>
      <xdr:rowOff>207706</xdr:rowOff>
    </xdr:to>
    <xdr:pic>
      <xdr:nvPicPr>
        <xdr:cNvPr id="2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209675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14</xdr:row>
      <xdr:rowOff>0</xdr:rowOff>
    </xdr:from>
    <xdr:to>
      <xdr:col>1</xdr:col>
      <xdr:colOff>1714500</xdr:colOff>
      <xdr:row>18</xdr:row>
      <xdr:rowOff>207706</xdr:rowOff>
    </xdr:to>
    <xdr:pic>
      <xdr:nvPicPr>
        <xdr:cNvPr id="3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210050"/>
          <a:ext cx="0" cy="1200150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28</xdr:row>
      <xdr:rowOff>0</xdr:rowOff>
    </xdr:from>
    <xdr:to>
      <xdr:col>1</xdr:col>
      <xdr:colOff>1714500</xdr:colOff>
      <xdr:row>32</xdr:row>
      <xdr:rowOff>146255</xdr:rowOff>
    </xdr:to>
    <xdr:pic>
      <xdr:nvPicPr>
        <xdr:cNvPr id="4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6705600"/>
          <a:ext cx="0" cy="1196155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28</xdr:row>
      <xdr:rowOff>0</xdr:rowOff>
    </xdr:from>
    <xdr:to>
      <xdr:col>1</xdr:col>
      <xdr:colOff>1714500</xdr:colOff>
      <xdr:row>32</xdr:row>
      <xdr:rowOff>146255</xdr:rowOff>
    </xdr:to>
    <xdr:pic>
      <xdr:nvPicPr>
        <xdr:cNvPr id="5" name="รูปภาพ 3" descr="C:\Users\Unny\Downloads\S__41148420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7229475"/>
          <a:ext cx="0" cy="1196156"/>
        </a:xfrm>
        <a:prstGeom prst="rect">
          <a:avLst/>
        </a:prstGeom>
        <a:solidFill>
          <a:srgbClr val="4F81B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2335216</xdr:colOff>
      <xdr:row>32</xdr:row>
      <xdr:rowOff>10245</xdr:rowOff>
    </xdr:from>
    <xdr:to>
      <xdr:col>1</xdr:col>
      <xdr:colOff>2919319</xdr:colOff>
      <xdr:row>35</xdr:row>
      <xdr:rowOff>208825</xdr:rowOff>
    </xdr:to>
    <xdr:pic>
      <xdr:nvPicPr>
        <xdr:cNvPr id="6" name="รูปภาพ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3926" y="8203793"/>
          <a:ext cx="584103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675989</xdr:colOff>
      <xdr:row>32</xdr:row>
      <xdr:rowOff>10241</xdr:rowOff>
    </xdr:from>
    <xdr:to>
      <xdr:col>1</xdr:col>
      <xdr:colOff>1424318</xdr:colOff>
      <xdr:row>34</xdr:row>
      <xdr:rowOff>94628</xdr:rowOff>
    </xdr:to>
    <xdr:pic>
      <xdr:nvPicPr>
        <xdr:cNvPr id="7" name="รูปภาพ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699" y="8203789"/>
          <a:ext cx="748329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1403167</xdr:colOff>
      <xdr:row>32</xdr:row>
      <xdr:rowOff>10242</xdr:rowOff>
    </xdr:from>
    <xdr:to>
      <xdr:col>1</xdr:col>
      <xdr:colOff>2321866</xdr:colOff>
      <xdr:row>35</xdr:row>
      <xdr:rowOff>28822</xdr:rowOff>
    </xdr:to>
    <xdr:pic>
      <xdr:nvPicPr>
        <xdr:cNvPr id="8" name="รูปภาพ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877" y="8203790"/>
          <a:ext cx="918699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604299</xdr:colOff>
      <xdr:row>9</xdr:row>
      <xdr:rowOff>102425</xdr:rowOff>
    </xdr:from>
    <xdr:to>
      <xdr:col>1</xdr:col>
      <xdr:colOff>3042861</xdr:colOff>
      <xdr:row>16</xdr:row>
      <xdr:rowOff>145780</xdr:rowOff>
    </xdr:to>
    <xdr:pic>
      <xdr:nvPicPr>
        <xdr:cNvPr id="9" name="รูปภาพ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009" y="2611699"/>
          <a:ext cx="2438562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553098</xdr:colOff>
      <xdr:row>23</xdr:row>
      <xdr:rowOff>30724</xdr:rowOff>
    </xdr:from>
    <xdr:to>
      <xdr:col>1</xdr:col>
      <xdr:colOff>2994480</xdr:colOff>
      <xdr:row>27</xdr:row>
      <xdr:rowOff>235498</xdr:rowOff>
    </xdr:to>
    <xdr:pic>
      <xdr:nvPicPr>
        <xdr:cNvPr id="12" name="รูปภาพ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808" y="6093950"/>
          <a:ext cx="2441382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2796049</xdr:colOff>
      <xdr:row>23</xdr:row>
      <xdr:rowOff>20484</xdr:rowOff>
    </xdr:from>
    <xdr:to>
      <xdr:col>1</xdr:col>
      <xdr:colOff>3041855</xdr:colOff>
      <xdr:row>23</xdr:row>
      <xdr:rowOff>215080</xdr:rowOff>
    </xdr:to>
    <xdr:sp macro="" textlink="">
      <xdr:nvSpPr>
        <xdr:cNvPr id="13" name="แผนผังลำดับงาน: กระบวนการ 12"/>
        <xdr:cNvSpPr/>
      </xdr:nvSpPr>
      <xdr:spPr>
        <a:xfrm>
          <a:off x="3164759" y="6083710"/>
          <a:ext cx="245806" cy="194596"/>
        </a:xfrm>
        <a:prstGeom prst="flowChartProcess">
          <a:avLst/>
        </a:prstGeom>
        <a:solidFill>
          <a:schemeClr val="bg1"/>
        </a:solidFill>
        <a:ln w="15875" cap="flat" cmpd="sng" algn="ctr">
          <a:noFill/>
          <a:prstDash val="solid"/>
          <a:miter lim="200000"/>
        </a:ln>
      </xdr:spPr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1</xdr:col>
      <xdr:colOff>2007421</xdr:colOff>
      <xdr:row>36</xdr:row>
      <xdr:rowOff>71694</xdr:rowOff>
    </xdr:from>
    <xdr:to>
      <xdr:col>1</xdr:col>
      <xdr:colOff>2915125</xdr:colOff>
      <xdr:row>38</xdr:row>
      <xdr:rowOff>176565</xdr:rowOff>
    </xdr:to>
    <xdr:pic>
      <xdr:nvPicPr>
        <xdr:cNvPr id="14" name="รูปภาพ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6131" y="9238226"/>
          <a:ext cx="907704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74"/>
  <sheetViews>
    <sheetView topLeftCell="A40" zoomScale="85" zoomScaleNormal="85" workbookViewId="0">
      <selection activeCell="I58" sqref="I58:I60"/>
    </sheetView>
  </sheetViews>
  <sheetFormatPr defaultColWidth="8.88671875" defaultRowHeight="15.75"/>
  <cols>
    <col min="1" max="1" width="4.33203125" style="54" customWidth="1"/>
    <col min="2" max="2" width="35.5546875" style="55" customWidth="1"/>
    <col min="3" max="3" width="6.6640625" style="34" customWidth="1"/>
    <col min="4" max="4" width="8.44140625" style="34" customWidth="1"/>
    <col min="5" max="5" width="8.88671875" style="34" customWidth="1"/>
    <col min="6" max="6" width="8.88671875" style="34" hidden="1" customWidth="1"/>
    <col min="7" max="7" width="9.6640625" style="34" hidden="1" customWidth="1"/>
    <col min="8" max="8" width="13.5546875" style="34" customWidth="1"/>
    <col min="9" max="16384" width="8.88671875" style="34"/>
  </cols>
  <sheetData>
    <row r="1" spans="1:13" ht="33" customHeight="1">
      <c r="A1" s="465" t="s">
        <v>19</v>
      </c>
      <c r="B1" s="465"/>
      <c r="C1" s="33"/>
      <c r="D1" s="33"/>
      <c r="E1" s="35"/>
      <c r="F1" s="36"/>
      <c r="G1" s="37"/>
      <c r="H1" s="36"/>
    </row>
    <row r="2" spans="1:13" ht="18.75" customHeight="1">
      <c r="A2" s="466" t="s">
        <v>0</v>
      </c>
      <c r="B2" s="468" t="s">
        <v>1</v>
      </c>
      <c r="C2" s="470" t="s">
        <v>2</v>
      </c>
      <c r="D2" s="472" t="s">
        <v>40</v>
      </c>
      <c r="E2" s="473"/>
      <c r="F2" s="458" t="s">
        <v>3</v>
      </c>
      <c r="G2" s="459"/>
      <c r="H2" s="456" t="s">
        <v>3</v>
      </c>
    </row>
    <row r="3" spans="1:13" ht="18.75" customHeight="1">
      <c r="A3" s="467"/>
      <c r="B3" s="469"/>
      <c r="C3" s="471"/>
      <c r="D3" s="38" t="s">
        <v>4</v>
      </c>
      <c r="E3" s="39" t="s">
        <v>36</v>
      </c>
      <c r="F3" s="179" t="s">
        <v>38</v>
      </c>
      <c r="G3" s="389" t="s">
        <v>39</v>
      </c>
      <c r="H3" s="457"/>
    </row>
    <row r="4" spans="1:13" ht="26.25" customHeight="1">
      <c r="A4" s="40"/>
      <c r="B4" s="180" t="s">
        <v>37</v>
      </c>
      <c r="C4" s="40"/>
      <c r="D4" s="40"/>
      <c r="E4" s="41"/>
      <c r="F4" s="42"/>
      <c r="G4" s="390"/>
      <c r="H4" s="42"/>
    </row>
    <row r="5" spans="1:13" ht="19.5" customHeight="1">
      <c r="A5" s="169">
        <v>1</v>
      </c>
      <c r="B5" s="8" t="s">
        <v>13</v>
      </c>
      <c r="C5" s="9">
        <v>20</v>
      </c>
      <c r="D5" s="9" t="s">
        <v>6</v>
      </c>
      <c r="E5" s="9">
        <v>27</v>
      </c>
      <c r="F5" s="43">
        <v>45</v>
      </c>
      <c r="G5" s="387">
        <f>SUM(F5*E5)</f>
        <v>1215</v>
      </c>
      <c r="H5" s="43">
        <f t="shared" ref="H5:H36" si="0">SUM(F5*20%+F5)</f>
        <v>54</v>
      </c>
      <c r="I5" s="44"/>
      <c r="J5" s="44"/>
      <c r="K5" s="45"/>
      <c r="L5" s="45"/>
    </row>
    <row r="6" spans="1:13" ht="19.5" customHeight="1">
      <c r="A6" s="21">
        <v>2</v>
      </c>
      <c r="B6" s="7" t="s">
        <v>22</v>
      </c>
      <c r="C6" s="6">
        <v>20</v>
      </c>
      <c r="D6" s="6" t="s">
        <v>6</v>
      </c>
      <c r="E6" s="12">
        <v>10</v>
      </c>
      <c r="F6" s="46">
        <v>58</v>
      </c>
      <c r="G6" s="391">
        <f t="shared" ref="G6:G53" si="1">SUM(F6*E6)</f>
        <v>580</v>
      </c>
      <c r="H6" s="43">
        <f t="shared" si="0"/>
        <v>69.599999999999994</v>
      </c>
      <c r="I6" s="44"/>
      <c r="J6" s="44"/>
      <c r="K6" s="45"/>
      <c r="L6" s="45"/>
    </row>
    <row r="7" spans="1:13" ht="19.5" customHeight="1">
      <c r="A7" s="21">
        <v>3</v>
      </c>
      <c r="B7" s="7" t="s">
        <v>23</v>
      </c>
      <c r="C7" s="9">
        <v>20</v>
      </c>
      <c r="D7" s="10" t="s">
        <v>6</v>
      </c>
      <c r="E7" s="11">
        <v>10</v>
      </c>
      <c r="F7" s="43">
        <v>52</v>
      </c>
      <c r="G7" s="391">
        <f t="shared" si="1"/>
        <v>520</v>
      </c>
      <c r="H7" s="43">
        <f t="shared" si="0"/>
        <v>62.4</v>
      </c>
      <c r="I7" s="44"/>
      <c r="J7" s="44"/>
      <c r="K7" s="47"/>
      <c r="L7" s="45"/>
      <c r="M7" s="34" t="s">
        <v>5</v>
      </c>
    </row>
    <row r="8" spans="1:13" ht="19.5" customHeight="1">
      <c r="A8" s="169">
        <v>4</v>
      </c>
      <c r="B8" s="5" t="s">
        <v>24</v>
      </c>
      <c r="C8" s="6">
        <v>20</v>
      </c>
      <c r="D8" s="10" t="s">
        <v>6</v>
      </c>
      <c r="E8" s="11">
        <v>15</v>
      </c>
      <c r="F8" s="43">
        <v>52</v>
      </c>
      <c r="G8" s="187">
        <f t="shared" si="1"/>
        <v>780</v>
      </c>
      <c r="H8" s="43">
        <f t="shared" si="0"/>
        <v>62.4</v>
      </c>
      <c r="I8" s="44"/>
      <c r="J8" s="44"/>
      <c r="K8" s="47"/>
      <c r="L8" s="45"/>
    </row>
    <row r="9" spans="1:13" ht="19.5" customHeight="1">
      <c r="A9" s="169"/>
      <c r="B9" s="7"/>
      <c r="C9" s="6"/>
      <c r="D9" s="10"/>
      <c r="E9" s="11"/>
      <c r="F9" s="24"/>
      <c r="G9" s="392"/>
      <c r="H9" s="151"/>
      <c r="J9" s="47"/>
      <c r="K9" s="47"/>
    </row>
    <row r="10" spans="1:13" ht="26.25" customHeight="1">
      <c r="A10" s="168"/>
      <c r="B10" s="78" t="s">
        <v>21</v>
      </c>
      <c r="C10" s="79"/>
      <c r="D10" s="80"/>
      <c r="E10" s="80"/>
      <c r="F10" s="60"/>
      <c r="G10" s="160"/>
      <c r="H10" s="393"/>
      <c r="I10" s="48"/>
      <c r="J10" s="47"/>
      <c r="K10" s="47"/>
    </row>
    <row r="11" spans="1:13" ht="19.5" customHeight="1">
      <c r="A11" s="171">
        <v>1</v>
      </c>
      <c r="B11" s="18" t="s">
        <v>14</v>
      </c>
      <c r="C11" s="19">
        <v>20</v>
      </c>
      <c r="D11" s="14" t="s">
        <v>6</v>
      </c>
      <c r="E11" s="17">
        <v>12</v>
      </c>
      <c r="F11" s="26">
        <v>33</v>
      </c>
      <c r="G11" s="141">
        <f t="shared" si="1"/>
        <v>396</v>
      </c>
      <c r="H11" s="43">
        <f t="shared" si="0"/>
        <v>39.6</v>
      </c>
      <c r="I11" s="48"/>
      <c r="J11" s="47"/>
      <c r="K11" s="47"/>
    </row>
    <row r="12" spans="1:13" ht="19.5" customHeight="1">
      <c r="A12" s="169">
        <v>2</v>
      </c>
      <c r="B12" s="18" t="s">
        <v>25</v>
      </c>
      <c r="C12" s="16">
        <v>20</v>
      </c>
      <c r="D12" s="15" t="s">
        <v>6</v>
      </c>
      <c r="E12" s="17">
        <v>10</v>
      </c>
      <c r="F12" s="25">
        <v>52</v>
      </c>
      <c r="G12" s="141">
        <f t="shared" si="1"/>
        <v>520</v>
      </c>
      <c r="H12" s="43">
        <f t="shared" si="0"/>
        <v>62.4</v>
      </c>
      <c r="I12" s="48"/>
      <c r="J12" s="47"/>
      <c r="K12" s="47"/>
    </row>
    <row r="13" spans="1:13" ht="21" customHeight="1">
      <c r="A13" s="169">
        <v>3</v>
      </c>
      <c r="B13" s="18" t="s">
        <v>26</v>
      </c>
      <c r="C13" s="16">
        <v>20</v>
      </c>
      <c r="D13" s="13" t="s">
        <v>6</v>
      </c>
      <c r="E13" s="17">
        <v>10</v>
      </c>
      <c r="F13" s="25">
        <v>39</v>
      </c>
      <c r="G13" s="161">
        <f t="shared" si="1"/>
        <v>390</v>
      </c>
      <c r="H13" s="43">
        <f t="shared" si="0"/>
        <v>46.8</v>
      </c>
      <c r="I13" s="48"/>
      <c r="J13" s="47"/>
      <c r="K13" s="47"/>
    </row>
    <row r="14" spans="1:13" ht="19.5" customHeight="1">
      <c r="A14" s="172">
        <v>4</v>
      </c>
      <c r="B14" s="18" t="s">
        <v>89</v>
      </c>
      <c r="C14" s="16">
        <v>30</v>
      </c>
      <c r="D14" s="13" t="s">
        <v>6</v>
      </c>
      <c r="E14" s="16">
        <v>20</v>
      </c>
      <c r="F14" s="56">
        <v>48</v>
      </c>
      <c r="G14" s="161">
        <f t="shared" si="1"/>
        <v>960</v>
      </c>
      <c r="H14" s="149">
        <f t="shared" si="0"/>
        <v>57.6</v>
      </c>
      <c r="I14" s="48"/>
      <c r="J14" s="47"/>
      <c r="K14" s="47"/>
    </row>
    <row r="15" spans="1:13" ht="32.25" customHeight="1">
      <c r="A15" s="40"/>
      <c r="B15" s="460" t="s">
        <v>30</v>
      </c>
      <c r="C15" s="461"/>
      <c r="D15" s="462"/>
      <c r="E15" s="67"/>
      <c r="F15" s="68"/>
      <c r="G15" s="139"/>
      <c r="H15" s="250"/>
    </row>
    <row r="16" spans="1:13" ht="19.5" customHeight="1">
      <c r="A16" s="169">
        <v>1</v>
      </c>
      <c r="B16" s="69" t="s">
        <v>9</v>
      </c>
      <c r="C16" s="23">
        <v>20</v>
      </c>
      <c r="D16" s="62" t="s">
        <v>6</v>
      </c>
      <c r="E16" s="23">
        <v>60</v>
      </c>
      <c r="F16" s="70">
        <v>58</v>
      </c>
      <c r="G16" s="140">
        <f t="shared" si="1"/>
        <v>3480</v>
      </c>
      <c r="H16" s="43">
        <f t="shared" si="0"/>
        <v>69.599999999999994</v>
      </c>
      <c r="J16" s="48"/>
    </row>
    <row r="17" spans="1:13" ht="19.5" customHeight="1">
      <c r="A17" s="21">
        <v>2</v>
      </c>
      <c r="B17" s="8" t="s">
        <v>7</v>
      </c>
      <c r="C17" s="21">
        <v>20</v>
      </c>
      <c r="D17" s="62" t="s">
        <v>6</v>
      </c>
      <c r="E17" s="21">
        <v>60</v>
      </c>
      <c r="F17" s="71">
        <v>58</v>
      </c>
      <c r="G17" s="141">
        <f t="shared" si="1"/>
        <v>3480</v>
      </c>
      <c r="H17" s="43">
        <f t="shared" si="0"/>
        <v>69.599999999999994</v>
      </c>
      <c r="J17" s="48"/>
    </row>
    <row r="18" spans="1:13" ht="19.5" customHeight="1">
      <c r="A18" s="169">
        <v>3</v>
      </c>
      <c r="B18" s="8" t="s">
        <v>8</v>
      </c>
      <c r="C18" s="21">
        <v>20</v>
      </c>
      <c r="D18" s="62" t="s">
        <v>6</v>
      </c>
      <c r="E18" s="21">
        <v>60</v>
      </c>
      <c r="F18" s="71">
        <v>58</v>
      </c>
      <c r="G18" s="141">
        <f t="shared" si="1"/>
        <v>3480</v>
      </c>
      <c r="H18" s="43">
        <f t="shared" si="0"/>
        <v>69.599999999999994</v>
      </c>
      <c r="J18" s="47"/>
      <c r="K18" s="47"/>
      <c r="M18" s="34" t="s">
        <v>5</v>
      </c>
    </row>
    <row r="19" spans="1:13" ht="19.5" customHeight="1">
      <c r="A19" s="22"/>
      <c r="B19" s="8"/>
      <c r="C19" s="22"/>
      <c r="D19" s="346"/>
      <c r="E19" s="22"/>
      <c r="F19" s="309"/>
      <c r="G19" s="141"/>
      <c r="H19" s="151"/>
      <c r="J19" s="47"/>
      <c r="K19" s="47"/>
    </row>
    <row r="20" spans="1:13" ht="26.25" customHeight="1">
      <c r="A20" s="168"/>
      <c r="B20" s="124" t="s">
        <v>21</v>
      </c>
      <c r="C20" s="79"/>
      <c r="D20" s="80"/>
      <c r="E20" s="80"/>
      <c r="F20" s="60"/>
      <c r="G20" s="160">
        <f t="shared" si="1"/>
        <v>0</v>
      </c>
      <c r="H20" s="393"/>
      <c r="I20" s="48"/>
      <c r="J20" s="47"/>
      <c r="K20" s="47"/>
    </row>
    <row r="21" spans="1:13" ht="19.5" customHeight="1">
      <c r="A21" s="21">
        <v>1</v>
      </c>
      <c r="B21" s="7" t="s">
        <v>348</v>
      </c>
      <c r="C21" s="194" t="s">
        <v>349</v>
      </c>
      <c r="D21" s="245" t="s">
        <v>6</v>
      </c>
      <c r="E21" s="21">
        <v>239</v>
      </c>
      <c r="F21" s="71">
        <v>10</v>
      </c>
      <c r="G21" s="141">
        <f t="shared" si="1"/>
        <v>2390</v>
      </c>
      <c r="H21" s="43">
        <f t="shared" si="0"/>
        <v>12</v>
      </c>
      <c r="J21" s="47"/>
      <c r="K21" s="47"/>
    </row>
    <row r="22" spans="1:13" ht="19.5" customHeight="1">
      <c r="A22" s="21">
        <v>2</v>
      </c>
      <c r="B22" s="355" t="s">
        <v>348</v>
      </c>
      <c r="C22" s="21" t="s">
        <v>183</v>
      </c>
      <c r="D22" s="356" t="s">
        <v>6</v>
      </c>
      <c r="E22" s="194">
        <v>216</v>
      </c>
      <c r="F22" s="259">
        <v>10</v>
      </c>
      <c r="G22" s="141">
        <f t="shared" si="1"/>
        <v>2160</v>
      </c>
      <c r="H22" s="43">
        <f t="shared" si="0"/>
        <v>12</v>
      </c>
      <c r="J22" s="47"/>
      <c r="K22" s="47"/>
    </row>
    <row r="23" spans="1:13" ht="19.5" customHeight="1">
      <c r="A23" s="359"/>
      <c r="B23" s="357"/>
      <c r="C23" s="360"/>
      <c r="D23" s="85"/>
      <c r="E23" s="84"/>
      <c r="F23" s="86"/>
      <c r="G23" s="142"/>
      <c r="H23" s="149"/>
      <c r="J23" s="47"/>
      <c r="K23" s="47"/>
    </row>
    <row r="24" spans="1:13" ht="32.25" customHeight="1">
      <c r="A24" s="198"/>
      <c r="B24" s="301" t="s">
        <v>31</v>
      </c>
      <c r="C24" s="124"/>
      <c r="D24" s="301"/>
      <c r="E24" s="124"/>
      <c r="F24" s="88"/>
      <c r="G24" s="189"/>
      <c r="H24" s="250"/>
      <c r="I24" s="48"/>
      <c r="J24" s="47"/>
      <c r="K24" s="47"/>
    </row>
    <row r="25" spans="1:13" ht="19.5" customHeight="1">
      <c r="A25" s="116">
        <v>1</v>
      </c>
      <c r="B25" s="72" t="s">
        <v>42</v>
      </c>
      <c r="C25" s="21">
        <v>20</v>
      </c>
      <c r="D25" s="153" t="s">
        <v>6</v>
      </c>
      <c r="E25" s="21">
        <v>20</v>
      </c>
      <c r="F25" s="71">
        <v>80</v>
      </c>
      <c r="G25" s="188">
        <f t="shared" si="1"/>
        <v>1600</v>
      </c>
      <c r="H25" s="43">
        <f t="shared" si="0"/>
        <v>96</v>
      </c>
      <c r="J25" s="47"/>
      <c r="K25" s="47"/>
    </row>
    <row r="26" spans="1:13" ht="19.5" customHeight="1">
      <c r="A26" s="117">
        <v>2</v>
      </c>
      <c r="B26" s="73" t="s">
        <v>43</v>
      </c>
      <c r="C26" s="21">
        <v>20</v>
      </c>
      <c r="D26" s="153" t="s">
        <v>6</v>
      </c>
      <c r="E26" s="21">
        <v>32</v>
      </c>
      <c r="F26" s="71">
        <v>84</v>
      </c>
      <c r="G26" s="141">
        <f t="shared" si="1"/>
        <v>2688</v>
      </c>
      <c r="H26" s="43">
        <f t="shared" si="0"/>
        <v>100.8</v>
      </c>
      <c r="J26" s="47"/>
      <c r="K26" s="47"/>
    </row>
    <row r="27" spans="1:13" ht="19.5" customHeight="1">
      <c r="A27" s="116">
        <v>3</v>
      </c>
      <c r="B27" s="74" t="s">
        <v>44</v>
      </c>
      <c r="C27" s="21">
        <v>20</v>
      </c>
      <c r="D27" s="153" t="s">
        <v>6</v>
      </c>
      <c r="E27" s="21">
        <v>80</v>
      </c>
      <c r="F27" s="71">
        <v>80</v>
      </c>
      <c r="G27" s="141">
        <f t="shared" si="1"/>
        <v>6400</v>
      </c>
      <c r="H27" s="43">
        <f t="shared" si="0"/>
        <v>96</v>
      </c>
      <c r="J27" s="47"/>
      <c r="K27" s="47"/>
    </row>
    <row r="28" spans="1:13" ht="19.5" customHeight="1">
      <c r="A28" s="116">
        <v>4</v>
      </c>
      <c r="B28" s="72" t="s">
        <v>45</v>
      </c>
      <c r="C28" s="21">
        <v>20</v>
      </c>
      <c r="D28" s="153" t="s">
        <v>6</v>
      </c>
      <c r="E28" s="21">
        <v>58</v>
      </c>
      <c r="F28" s="71">
        <v>80</v>
      </c>
      <c r="G28" s="141">
        <f t="shared" si="1"/>
        <v>4640</v>
      </c>
      <c r="H28" s="43">
        <f t="shared" si="0"/>
        <v>96</v>
      </c>
      <c r="J28" s="47"/>
      <c r="K28" s="47"/>
    </row>
    <row r="29" spans="1:13" ht="19.5" customHeight="1">
      <c r="A29" s="117">
        <v>5</v>
      </c>
      <c r="B29" s="72" t="s">
        <v>46</v>
      </c>
      <c r="C29" s="9">
        <v>30</v>
      </c>
      <c r="D29" s="153" t="s">
        <v>6</v>
      </c>
      <c r="E29" s="21">
        <v>40</v>
      </c>
      <c r="F29" s="71">
        <v>80</v>
      </c>
      <c r="G29" s="141">
        <f t="shared" si="1"/>
        <v>3200</v>
      </c>
      <c r="H29" s="43">
        <f t="shared" si="0"/>
        <v>96</v>
      </c>
      <c r="I29" s="48"/>
      <c r="J29" s="47"/>
      <c r="K29" s="47"/>
    </row>
    <row r="30" spans="1:13" ht="19.5" customHeight="1">
      <c r="A30" s="116">
        <v>6</v>
      </c>
      <c r="B30" s="72" t="s">
        <v>47</v>
      </c>
      <c r="C30" s="22">
        <v>30</v>
      </c>
      <c r="D30" s="153" t="s">
        <v>6</v>
      </c>
      <c r="E30" s="21">
        <v>41</v>
      </c>
      <c r="F30" s="75">
        <v>84</v>
      </c>
      <c r="G30" s="161">
        <f t="shared" si="1"/>
        <v>3444</v>
      </c>
      <c r="H30" s="43">
        <f t="shared" si="0"/>
        <v>100.8</v>
      </c>
      <c r="J30" s="47"/>
      <c r="K30" s="47"/>
    </row>
    <row r="31" spans="1:13" ht="19.5" customHeight="1">
      <c r="A31" s="116">
        <v>7</v>
      </c>
      <c r="B31" s="73" t="s">
        <v>80</v>
      </c>
      <c r="C31" s="22">
        <v>30</v>
      </c>
      <c r="D31" s="153" t="s">
        <v>6</v>
      </c>
      <c r="E31" s="21">
        <v>10</v>
      </c>
      <c r="F31" s="75">
        <v>80</v>
      </c>
      <c r="G31" s="161">
        <f t="shared" si="1"/>
        <v>800</v>
      </c>
      <c r="H31" s="43">
        <f t="shared" si="0"/>
        <v>96</v>
      </c>
      <c r="J31" s="47"/>
      <c r="K31" s="47"/>
    </row>
    <row r="32" spans="1:13" ht="19.5" customHeight="1">
      <c r="A32" s="117">
        <v>8</v>
      </c>
      <c r="B32" s="72" t="s">
        <v>48</v>
      </c>
      <c r="C32" s="22">
        <v>40</v>
      </c>
      <c r="D32" s="153" t="s">
        <v>6</v>
      </c>
      <c r="E32" s="21">
        <v>42</v>
      </c>
      <c r="F32" s="70">
        <v>87</v>
      </c>
      <c r="G32" s="140">
        <f t="shared" si="1"/>
        <v>3654</v>
      </c>
      <c r="H32" s="43">
        <f t="shared" si="0"/>
        <v>104.4</v>
      </c>
      <c r="I32" s="48"/>
      <c r="J32" s="47"/>
      <c r="K32" s="47"/>
    </row>
    <row r="33" spans="1:11" ht="19.5" customHeight="1">
      <c r="A33" s="117">
        <v>9</v>
      </c>
      <c r="B33" s="72" t="s">
        <v>81</v>
      </c>
      <c r="C33" s="22">
        <v>40</v>
      </c>
      <c r="D33" s="153"/>
      <c r="E33" s="21">
        <v>30</v>
      </c>
      <c r="F33" s="102">
        <v>87</v>
      </c>
      <c r="G33" s="141">
        <f t="shared" si="1"/>
        <v>2610</v>
      </c>
      <c r="H33" s="43">
        <f t="shared" si="0"/>
        <v>104.4</v>
      </c>
      <c r="I33" s="48"/>
      <c r="J33" s="47"/>
      <c r="K33" s="47"/>
    </row>
    <row r="34" spans="1:11" ht="19.5" customHeight="1">
      <c r="A34" s="116">
        <v>10</v>
      </c>
      <c r="B34" s="72" t="s">
        <v>49</v>
      </c>
      <c r="C34" s="21">
        <v>40</v>
      </c>
      <c r="D34" s="153" t="s">
        <v>6</v>
      </c>
      <c r="E34" s="21">
        <v>28</v>
      </c>
      <c r="F34" s="102">
        <v>91</v>
      </c>
      <c r="G34" s="161">
        <f t="shared" si="1"/>
        <v>2548</v>
      </c>
      <c r="H34" s="43">
        <f t="shared" si="0"/>
        <v>109.2</v>
      </c>
      <c r="I34" s="48"/>
      <c r="J34" s="47"/>
      <c r="K34" s="47"/>
    </row>
    <row r="35" spans="1:11" ht="19.5" customHeight="1">
      <c r="A35" s="148">
        <v>11</v>
      </c>
      <c r="B35" s="74" t="s">
        <v>50</v>
      </c>
      <c r="C35" s="22">
        <v>40</v>
      </c>
      <c r="D35" s="154" t="s">
        <v>6</v>
      </c>
      <c r="E35" s="22">
        <v>41</v>
      </c>
      <c r="F35" s="103">
        <v>91</v>
      </c>
      <c r="G35" s="161">
        <f t="shared" si="1"/>
        <v>3731</v>
      </c>
      <c r="H35" s="43">
        <f t="shared" si="0"/>
        <v>109.2</v>
      </c>
      <c r="J35" s="47"/>
      <c r="K35" s="47"/>
    </row>
    <row r="36" spans="1:11" ht="19.5" customHeight="1">
      <c r="A36" s="122">
        <v>12</v>
      </c>
      <c r="B36" s="119" t="s">
        <v>10</v>
      </c>
      <c r="C36" s="84">
        <v>40</v>
      </c>
      <c r="D36" s="85" t="s">
        <v>6</v>
      </c>
      <c r="E36" s="84">
        <v>50</v>
      </c>
      <c r="F36" s="86">
        <v>100</v>
      </c>
      <c r="G36" s="192">
        <f t="shared" si="1"/>
        <v>5000</v>
      </c>
      <c r="H36" s="151">
        <f t="shared" si="0"/>
        <v>120</v>
      </c>
      <c r="I36" s="48"/>
      <c r="J36" s="47"/>
      <c r="K36" s="47"/>
    </row>
    <row r="37" spans="1:11" s="45" customFormat="1" ht="19.5" customHeight="1" thickBot="1">
      <c r="A37" s="125"/>
      <c r="B37" s="126"/>
      <c r="C37" s="207"/>
      <c r="D37" s="358"/>
      <c r="E37" s="127"/>
      <c r="F37" s="70"/>
      <c r="G37" s="364">
        <f>SUM(G5:G36)</f>
        <v>60666</v>
      </c>
      <c r="H37" s="70"/>
      <c r="I37" s="320"/>
      <c r="J37" s="47"/>
      <c r="K37" s="47"/>
    </row>
    <row r="38" spans="1:11" ht="33" customHeight="1" thickTop="1">
      <c r="A38" s="465" t="s">
        <v>19</v>
      </c>
      <c r="B38" s="465"/>
      <c r="C38" s="33"/>
      <c r="D38" s="33"/>
      <c r="E38" s="35"/>
      <c r="F38" s="36"/>
      <c r="G38" s="37"/>
      <c r="H38" s="36"/>
    </row>
    <row r="39" spans="1:11" ht="18.75" customHeight="1">
      <c r="A39" s="466" t="s">
        <v>0</v>
      </c>
      <c r="B39" s="468" t="s">
        <v>1</v>
      </c>
      <c r="C39" s="470" t="s">
        <v>2</v>
      </c>
      <c r="D39" s="472" t="s">
        <v>40</v>
      </c>
      <c r="E39" s="473"/>
      <c r="F39" s="458" t="s">
        <v>3</v>
      </c>
      <c r="G39" s="474"/>
      <c r="H39" s="475" t="s">
        <v>3</v>
      </c>
    </row>
    <row r="40" spans="1:11" ht="18.75" customHeight="1">
      <c r="A40" s="467"/>
      <c r="B40" s="469"/>
      <c r="C40" s="471"/>
      <c r="D40" s="361" t="s">
        <v>4</v>
      </c>
      <c r="E40" s="361" t="s">
        <v>36</v>
      </c>
      <c r="F40" s="362" t="s">
        <v>38</v>
      </c>
      <c r="G40" s="363" t="s">
        <v>39</v>
      </c>
      <c r="H40" s="476"/>
    </row>
    <row r="41" spans="1:11" ht="32.25" customHeight="1">
      <c r="A41" s="158"/>
      <c r="B41" s="463" t="s">
        <v>32</v>
      </c>
      <c r="C41" s="464"/>
      <c r="D41" s="3"/>
      <c r="E41" s="94"/>
      <c r="F41" s="103"/>
      <c r="G41" s="140"/>
      <c r="H41" s="75"/>
      <c r="I41" s="48"/>
      <c r="J41" s="47"/>
      <c r="K41" s="47"/>
    </row>
    <row r="42" spans="1:11" ht="19.5" customHeight="1">
      <c r="A42" s="116">
        <v>1</v>
      </c>
      <c r="B42" s="76" t="s">
        <v>11</v>
      </c>
      <c r="C42" s="90">
        <v>20</v>
      </c>
      <c r="D42" s="1" t="s">
        <v>6</v>
      </c>
      <c r="E42" s="94">
        <v>102</v>
      </c>
      <c r="F42" s="102">
        <v>91</v>
      </c>
      <c r="G42" s="141">
        <f t="shared" si="1"/>
        <v>9282</v>
      </c>
      <c r="H42" s="43">
        <f t="shared" ref="H42:H53" si="2">SUM(F42*20%+F42)</f>
        <v>109.2</v>
      </c>
      <c r="J42" s="47"/>
      <c r="K42" s="47"/>
    </row>
    <row r="43" spans="1:11" ht="19.5" customHeight="1">
      <c r="A43" s="158">
        <v>2</v>
      </c>
      <c r="B43" s="76" t="s">
        <v>82</v>
      </c>
      <c r="C43" s="90">
        <v>20</v>
      </c>
      <c r="D43" s="1" t="s">
        <v>6</v>
      </c>
      <c r="E43" s="94">
        <v>101</v>
      </c>
      <c r="F43" s="104">
        <v>97</v>
      </c>
      <c r="G43" s="141">
        <f t="shared" si="1"/>
        <v>9797</v>
      </c>
      <c r="H43" s="43">
        <f t="shared" si="2"/>
        <v>116.4</v>
      </c>
      <c r="J43" s="47"/>
      <c r="K43" s="47"/>
    </row>
    <row r="44" spans="1:11" ht="19.5" customHeight="1">
      <c r="A44" s="158">
        <v>3</v>
      </c>
      <c r="B44" s="109" t="s">
        <v>27</v>
      </c>
      <c r="C44" s="90">
        <v>20</v>
      </c>
      <c r="D44" s="20" t="s">
        <v>6</v>
      </c>
      <c r="E44" s="94">
        <v>103</v>
      </c>
      <c r="F44" s="104">
        <v>91</v>
      </c>
      <c r="G44" s="161">
        <f t="shared" si="1"/>
        <v>9373</v>
      </c>
      <c r="H44" s="43">
        <f t="shared" si="2"/>
        <v>109.2</v>
      </c>
      <c r="J44" s="47"/>
      <c r="K44" s="47"/>
    </row>
    <row r="45" spans="1:11" ht="19.5" customHeight="1">
      <c r="A45" s="116">
        <v>4</v>
      </c>
      <c r="B45" s="110" t="s">
        <v>28</v>
      </c>
      <c r="C45" s="90">
        <v>20</v>
      </c>
      <c r="D45" s="20" t="s">
        <v>6</v>
      </c>
      <c r="E45" s="95">
        <v>100</v>
      </c>
      <c r="F45" s="104">
        <v>97</v>
      </c>
      <c r="G45" s="140">
        <f t="shared" si="1"/>
        <v>9700</v>
      </c>
      <c r="H45" s="43">
        <f t="shared" si="2"/>
        <v>116.4</v>
      </c>
      <c r="J45" s="47"/>
      <c r="K45" s="47"/>
    </row>
    <row r="46" spans="1:11" ht="19.5" customHeight="1">
      <c r="A46" s="158">
        <v>5</v>
      </c>
      <c r="B46" s="110" t="s">
        <v>83</v>
      </c>
      <c r="C46" s="90">
        <v>30</v>
      </c>
      <c r="D46" s="20" t="s">
        <v>6</v>
      </c>
      <c r="E46" s="95">
        <v>50</v>
      </c>
      <c r="F46" s="104">
        <v>91</v>
      </c>
      <c r="G46" s="140">
        <f t="shared" si="1"/>
        <v>4550</v>
      </c>
      <c r="H46" s="43">
        <f t="shared" si="2"/>
        <v>109.2</v>
      </c>
      <c r="J46" s="47"/>
      <c r="K46" s="47"/>
    </row>
    <row r="47" spans="1:11" ht="19.5" customHeight="1">
      <c r="A47" s="158">
        <v>6</v>
      </c>
      <c r="B47" s="110" t="s">
        <v>84</v>
      </c>
      <c r="C47" s="90">
        <v>30</v>
      </c>
      <c r="D47" s="20" t="s">
        <v>6</v>
      </c>
      <c r="E47" s="95">
        <v>50</v>
      </c>
      <c r="F47" s="104">
        <v>97</v>
      </c>
      <c r="G47" s="140">
        <f t="shared" si="1"/>
        <v>4850</v>
      </c>
      <c r="H47" s="43">
        <f t="shared" si="2"/>
        <v>116.4</v>
      </c>
      <c r="J47" s="47"/>
      <c r="K47" s="47"/>
    </row>
    <row r="48" spans="1:11" ht="19.5" customHeight="1">
      <c r="A48" s="116">
        <v>7</v>
      </c>
      <c r="B48" s="110" t="s">
        <v>85</v>
      </c>
      <c r="C48" s="90">
        <v>30</v>
      </c>
      <c r="D48" s="20" t="s">
        <v>6</v>
      </c>
      <c r="E48" s="95">
        <v>54</v>
      </c>
      <c r="F48" s="104">
        <v>91</v>
      </c>
      <c r="G48" s="140">
        <f t="shared" si="1"/>
        <v>4914</v>
      </c>
      <c r="H48" s="43">
        <f t="shared" si="2"/>
        <v>109.2</v>
      </c>
      <c r="J48" s="47"/>
      <c r="K48" s="47"/>
    </row>
    <row r="49" spans="1:11" ht="19.5" customHeight="1">
      <c r="A49" s="158">
        <v>8</v>
      </c>
      <c r="B49" s="110" t="s">
        <v>86</v>
      </c>
      <c r="C49" s="90">
        <v>30</v>
      </c>
      <c r="D49" s="20" t="s">
        <v>6</v>
      </c>
      <c r="E49" s="95">
        <v>69</v>
      </c>
      <c r="F49" s="104">
        <v>104</v>
      </c>
      <c r="G49" s="140">
        <f t="shared" si="1"/>
        <v>7176</v>
      </c>
      <c r="H49" s="43">
        <f t="shared" si="2"/>
        <v>124.8</v>
      </c>
      <c r="J49" s="47"/>
      <c r="K49" s="47"/>
    </row>
    <row r="50" spans="1:11" ht="19.5" customHeight="1">
      <c r="A50" s="158">
        <v>9</v>
      </c>
      <c r="B50" s="109" t="s">
        <v>12</v>
      </c>
      <c r="C50" s="90">
        <v>40</v>
      </c>
      <c r="D50" s="20" t="s">
        <v>6</v>
      </c>
      <c r="E50" s="94">
        <v>70</v>
      </c>
      <c r="F50" s="102">
        <v>97</v>
      </c>
      <c r="G50" s="161">
        <f t="shared" si="1"/>
        <v>6790</v>
      </c>
      <c r="H50" s="43">
        <f t="shared" si="2"/>
        <v>116.4</v>
      </c>
      <c r="J50" s="47"/>
      <c r="K50" s="47"/>
    </row>
    <row r="51" spans="1:11" ht="19.5" customHeight="1">
      <c r="A51" s="116">
        <v>10</v>
      </c>
      <c r="B51" s="109" t="s">
        <v>87</v>
      </c>
      <c r="C51" s="90">
        <v>40</v>
      </c>
      <c r="D51" s="20" t="s">
        <v>6</v>
      </c>
      <c r="E51" s="94">
        <v>50</v>
      </c>
      <c r="F51" s="104">
        <v>104</v>
      </c>
      <c r="G51" s="161">
        <f t="shared" si="1"/>
        <v>5200</v>
      </c>
      <c r="H51" s="43">
        <f t="shared" si="2"/>
        <v>124.8</v>
      </c>
      <c r="J51" s="47"/>
      <c r="K51" s="47"/>
    </row>
    <row r="52" spans="1:11" ht="19.5" customHeight="1">
      <c r="A52" s="158">
        <v>11</v>
      </c>
      <c r="B52" s="109" t="s">
        <v>88</v>
      </c>
      <c r="C52" s="90">
        <v>40</v>
      </c>
      <c r="D52" s="20" t="s">
        <v>6</v>
      </c>
      <c r="E52" s="94">
        <v>60</v>
      </c>
      <c r="F52" s="104">
        <v>116</v>
      </c>
      <c r="G52" s="161">
        <f t="shared" si="1"/>
        <v>6960</v>
      </c>
      <c r="H52" s="43">
        <f t="shared" si="2"/>
        <v>139.19999999999999</v>
      </c>
      <c r="J52" s="47"/>
      <c r="K52" s="47"/>
    </row>
    <row r="53" spans="1:11" ht="19.5" customHeight="1">
      <c r="A53" s="122">
        <v>12</v>
      </c>
      <c r="B53" s="119" t="s">
        <v>29</v>
      </c>
      <c r="C53" s="190">
        <v>40</v>
      </c>
      <c r="D53" s="89" t="s">
        <v>6</v>
      </c>
      <c r="E53" s="191">
        <v>50</v>
      </c>
      <c r="F53" s="105">
        <v>116</v>
      </c>
      <c r="G53" s="192">
        <f t="shared" si="1"/>
        <v>5800</v>
      </c>
      <c r="H53" s="151">
        <f t="shared" si="2"/>
        <v>139.19999999999999</v>
      </c>
      <c r="J53" s="47"/>
      <c r="K53" s="47"/>
    </row>
    <row r="54" spans="1:11" ht="33" customHeight="1">
      <c r="A54" s="465" t="s">
        <v>359</v>
      </c>
      <c r="B54" s="465"/>
      <c r="C54" s="33"/>
      <c r="D54" s="33"/>
      <c r="E54" s="35"/>
      <c r="F54" s="36"/>
      <c r="G54" s="37"/>
      <c r="H54" s="70"/>
    </row>
    <row r="55" spans="1:11" ht="18.75" customHeight="1">
      <c r="A55" s="466" t="s">
        <v>0</v>
      </c>
      <c r="B55" s="468" t="s">
        <v>1</v>
      </c>
      <c r="C55" s="470" t="s">
        <v>2</v>
      </c>
      <c r="D55" s="477" t="s">
        <v>40</v>
      </c>
      <c r="E55" s="477"/>
      <c r="F55" s="458" t="s">
        <v>3</v>
      </c>
      <c r="G55" s="474"/>
      <c r="H55" s="475" t="s">
        <v>3</v>
      </c>
    </row>
    <row r="56" spans="1:11" ht="18.75" customHeight="1">
      <c r="A56" s="467"/>
      <c r="B56" s="469"/>
      <c r="C56" s="471"/>
      <c r="D56" s="434" t="s">
        <v>176</v>
      </c>
      <c r="E56" s="434" t="s">
        <v>135</v>
      </c>
      <c r="F56" s="129" t="s">
        <v>38</v>
      </c>
      <c r="G56" s="145" t="s">
        <v>39</v>
      </c>
      <c r="H56" s="476"/>
    </row>
    <row r="57" spans="1:11" ht="32.25" customHeight="1">
      <c r="A57" s="225"/>
      <c r="B57" s="227" t="s">
        <v>79</v>
      </c>
      <c r="C57" s="350"/>
      <c r="D57" s="433"/>
      <c r="E57" s="131"/>
      <c r="F57" s="206"/>
      <c r="G57" s="205"/>
      <c r="H57" s="206"/>
      <c r="I57" s="45"/>
    </row>
    <row r="58" spans="1:11" ht="19.5" customHeight="1">
      <c r="A58" s="172">
        <v>1</v>
      </c>
      <c r="B58" s="202" t="s">
        <v>354</v>
      </c>
      <c r="C58" s="184">
        <v>65</v>
      </c>
      <c r="D58" s="10" t="s">
        <v>356</v>
      </c>
      <c r="E58" s="184">
        <v>740</v>
      </c>
      <c r="F58" s="56">
        <v>95.55</v>
      </c>
      <c r="G58" s="351" t="e">
        <f>SUM(D58*F58)</f>
        <v>#VALUE!</v>
      </c>
      <c r="H58" s="71">
        <v>150</v>
      </c>
      <c r="I58" s="216"/>
      <c r="J58" s="47"/>
      <c r="K58" s="47"/>
    </row>
    <row r="59" spans="1:11" ht="19.5" customHeight="1">
      <c r="A59" s="172"/>
      <c r="B59" s="202" t="s">
        <v>355</v>
      </c>
      <c r="C59" s="184">
        <v>65</v>
      </c>
      <c r="D59" s="10" t="s">
        <v>357</v>
      </c>
      <c r="E59" s="184">
        <v>30</v>
      </c>
      <c r="F59" s="56"/>
      <c r="G59" s="351"/>
      <c r="H59" s="259">
        <v>150</v>
      </c>
      <c r="I59" s="216"/>
      <c r="J59" s="47"/>
      <c r="K59" s="47"/>
    </row>
    <row r="60" spans="1:11" ht="19.5" customHeight="1">
      <c r="A60" s="172">
        <v>2</v>
      </c>
      <c r="B60" s="202" t="s">
        <v>77</v>
      </c>
      <c r="C60" s="184">
        <v>110</v>
      </c>
      <c r="D60" s="10" t="s">
        <v>356</v>
      </c>
      <c r="E60" s="184">
        <v>80</v>
      </c>
      <c r="F60" s="56">
        <v>134.4</v>
      </c>
      <c r="G60" s="351" t="e">
        <f t="shared" ref="G60" si="3">SUM(D60*F60)</f>
        <v>#VALUE!</v>
      </c>
      <c r="H60" s="309">
        <v>220</v>
      </c>
      <c r="I60" s="217"/>
      <c r="J60" s="47"/>
      <c r="K60" s="47"/>
    </row>
    <row r="61" spans="1:11" ht="19.5" customHeight="1">
      <c r="A61" s="169">
        <v>3</v>
      </c>
      <c r="B61" s="27" t="s">
        <v>78</v>
      </c>
      <c r="C61" s="184">
        <v>110</v>
      </c>
      <c r="D61" s="10" t="s">
        <v>356</v>
      </c>
      <c r="E61" s="184">
        <v>25</v>
      </c>
      <c r="F61" s="56">
        <v>134.4</v>
      </c>
      <c r="G61" s="351" t="e">
        <f>SUM(D61*F61)</f>
        <v>#VALUE!</v>
      </c>
      <c r="H61" s="309">
        <v>220</v>
      </c>
      <c r="I61" s="217"/>
      <c r="J61" s="47"/>
      <c r="K61" s="47"/>
    </row>
    <row r="62" spans="1:11" ht="19.5" customHeight="1">
      <c r="A62" s="219">
        <v>4</v>
      </c>
      <c r="B62" s="27" t="s">
        <v>338</v>
      </c>
      <c r="C62" s="184" t="s">
        <v>340</v>
      </c>
      <c r="D62" s="9" t="s">
        <v>358</v>
      </c>
      <c r="E62" s="184">
        <v>30</v>
      </c>
      <c r="F62" s="56"/>
      <c r="G62" s="352"/>
      <c r="H62" s="71">
        <v>300</v>
      </c>
      <c r="I62" s="217"/>
      <c r="J62" s="47"/>
      <c r="K62" s="47"/>
    </row>
    <row r="63" spans="1:11" ht="19.5" customHeight="1">
      <c r="A63" s="172">
        <v>5</v>
      </c>
      <c r="B63" s="348" t="s">
        <v>339</v>
      </c>
      <c r="C63" s="232" t="s">
        <v>340</v>
      </c>
      <c r="D63" s="9" t="s">
        <v>356</v>
      </c>
      <c r="E63" s="232">
        <v>40</v>
      </c>
      <c r="F63" s="25"/>
      <c r="G63" s="188"/>
      <c r="H63" s="71">
        <v>600</v>
      </c>
      <c r="I63" s="217"/>
      <c r="J63" s="47"/>
      <c r="K63" s="47"/>
    </row>
    <row r="64" spans="1:11" ht="19.5" customHeight="1">
      <c r="A64" s="318">
        <v>6</v>
      </c>
      <c r="B64" s="349" t="s">
        <v>404</v>
      </c>
      <c r="C64" s="332">
        <v>65</v>
      </c>
      <c r="D64" s="218" t="s">
        <v>356</v>
      </c>
      <c r="E64" s="332">
        <v>220</v>
      </c>
      <c r="F64" s="353"/>
      <c r="G64" s="339"/>
      <c r="H64" s="123">
        <v>200</v>
      </c>
      <c r="I64" s="217"/>
      <c r="J64" s="47"/>
      <c r="K64" s="47"/>
    </row>
    <row r="65" spans="1:9" ht="30" customHeight="1">
      <c r="A65" s="380"/>
      <c r="B65" s="381" t="s">
        <v>74</v>
      </c>
      <c r="C65" s="58"/>
      <c r="D65" s="59"/>
      <c r="E65" s="97"/>
      <c r="F65" s="382"/>
      <c r="G65" s="383"/>
      <c r="H65" s="88"/>
      <c r="I65" s="47"/>
    </row>
    <row r="66" spans="1:9" ht="19.5" customHeight="1">
      <c r="A66" s="21">
        <v>1</v>
      </c>
      <c r="B66" s="27" t="s">
        <v>75</v>
      </c>
      <c r="C66" s="366">
        <v>1.3</v>
      </c>
      <c r="D66" s="367" t="s">
        <v>6</v>
      </c>
      <c r="E66" s="98">
        <v>12</v>
      </c>
      <c r="F66" s="167">
        <v>1500</v>
      </c>
      <c r="G66" s="384">
        <f>F66*E66</f>
        <v>18000</v>
      </c>
      <c r="H66" s="259">
        <f t="shared" ref="H66:H72" si="4">SUM(F66*20%+F66)</f>
        <v>1800</v>
      </c>
    </row>
    <row r="67" spans="1:9" ht="19.5" customHeight="1">
      <c r="A67" s="84">
        <v>2</v>
      </c>
      <c r="B67" s="174" t="s">
        <v>76</v>
      </c>
      <c r="C67" s="236">
        <v>1.4</v>
      </c>
      <c r="D67" s="237" t="s">
        <v>6</v>
      </c>
      <c r="E67" s="177">
        <v>4</v>
      </c>
      <c r="F67" s="178">
        <v>2700</v>
      </c>
      <c r="G67" s="235">
        <f>F67*E67</f>
        <v>10800</v>
      </c>
      <c r="H67" s="86">
        <f t="shared" si="4"/>
        <v>3240</v>
      </c>
    </row>
    <row r="68" spans="1:9" ht="33" customHeight="1">
      <c r="A68" s="168"/>
      <c r="B68" s="57" t="s">
        <v>71</v>
      </c>
      <c r="C68" s="58"/>
      <c r="D68" s="59"/>
      <c r="E68" s="97"/>
      <c r="F68" s="163"/>
      <c r="G68" s="97"/>
      <c r="H68" s="265"/>
    </row>
    <row r="69" spans="1:9" ht="19.5" customHeight="1">
      <c r="A69" s="21">
        <v>1</v>
      </c>
      <c r="B69" s="29" t="s">
        <v>70</v>
      </c>
      <c r="C69" s="28" t="s">
        <v>6</v>
      </c>
      <c r="D69" s="61" t="s">
        <v>6</v>
      </c>
      <c r="E69" s="98">
        <v>1</v>
      </c>
      <c r="F69" s="164">
        <v>3000</v>
      </c>
      <c r="G69" s="173">
        <f>F69*E69</f>
        <v>3000</v>
      </c>
      <c r="H69" s="309">
        <f t="shared" si="4"/>
        <v>3600</v>
      </c>
    </row>
    <row r="70" spans="1:9" ht="19.5" customHeight="1">
      <c r="A70" s="21">
        <v>2</v>
      </c>
      <c r="B70" s="29" t="s">
        <v>69</v>
      </c>
      <c r="C70" s="28" t="s">
        <v>6</v>
      </c>
      <c r="D70" s="28" t="s">
        <v>6</v>
      </c>
      <c r="E70" s="99">
        <v>1</v>
      </c>
      <c r="F70" s="165">
        <v>4500</v>
      </c>
      <c r="G70" s="173">
        <f t="shared" ref="G70:G72" si="5">F70*E70</f>
        <v>4500</v>
      </c>
      <c r="H70" s="309">
        <f t="shared" si="4"/>
        <v>5400</v>
      </c>
    </row>
    <row r="71" spans="1:9" ht="19.5" customHeight="1">
      <c r="A71" s="169">
        <v>3</v>
      </c>
      <c r="B71" s="27" t="s">
        <v>72</v>
      </c>
      <c r="C71" s="30" t="s">
        <v>6</v>
      </c>
      <c r="D71" s="28" t="s">
        <v>6</v>
      </c>
      <c r="E71" s="100">
        <v>1</v>
      </c>
      <c r="F71" s="166">
        <v>2800</v>
      </c>
      <c r="G71" s="173">
        <f t="shared" si="5"/>
        <v>2800</v>
      </c>
      <c r="H71" s="71">
        <f t="shared" si="4"/>
        <v>3360</v>
      </c>
    </row>
    <row r="72" spans="1:9" ht="19.5" customHeight="1">
      <c r="A72" s="21">
        <v>4</v>
      </c>
      <c r="B72" s="27" t="s">
        <v>73</v>
      </c>
      <c r="C72" s="28" t="s">
        <v>6</v>
      </c>
      <c r="D72" s="28" t="s">
        <v>6</v>
      </c>
      <c r="E72" s="99">
        <v>1</v>
      </c>
      <c r="F72" s="165">
        <v>2800</v>
      </c>
      <c r="G72" s="173">
        <f t="shared" si="5"/>
        <v>2800</v>
      </c>
      <c r="H72" s="259">
        <f t="shared" si="4"/>
        <v>3360</v>
      </c>
    </row>
    <row r="73" spans="1:9" ht="19.5" customHeight="1">
      <c r="A73" s="84"/>
      <c r="B73" s="174"/>
      <c r="C73" s="175"/>
      <c r="D73" s="176"/>
      <c r="E73" s="177"/>
      <c r="F73" s="178"/>
      <c r="G73" s="235"/>
      <c r="H73" s="388"/>
    </row>
    <row r="74" spans="1:9" ht="30" customHeight="1">
      <c r="A74" s="50"/>
      <c r="B74" s="51"/>
      <c r="C74" s="51"/>
      <c r="D74" s="52"/>
      <c r="E74" s="52"/>
      <c r="F74" s="53"/>
      <c r="G74" s="368">
        <f>SUM(G66:G73)</f>
        <v>41900</v>
      </c>
      <c r="H74" s="53"/>
    </row>
  </sheetData>
  <mergeCells count="23">
    <mergeCell ref="F55:G55"/>
    <mergeCell ref="H55:H56"/>
    <mergeCell ref="A54:B54"/>
    <mergeCell ref="A55:A56"/>
    <mergeCell ref="B55:B56"/>
    <mergeCell ref="C55:C56"/>
    <mergeCell ref="D55:E55"/>
    <mergeCell ref="H2:H3"/>
    <mergeCell ref="F2:G2"/>
    <mergeCell ref="B15:D15"/>
    <mergeCell ref="B41:C41"/>
    <mergeCell ref="A1:B1"/>
    <mergeCell ref="A2:A3"/>
    <mergeCell ref="B2:B3"/>
    <mergeCell ref="C2:C3"/>
    <mergeCell ref="D2:E2"/>
    <mergeCell ref="A38:B38"/>
    <mergeCell ref="A39:A40"/>
    <mergeCell ref="B39:B40"/>
    <mergeCell ref="C39:C40"/>
    <mergeCell ref="D39:E39"/>
    <mergeCell ref="F39:G39"/>
    <mergeCell ref="H39:H40"/>
  </mergeCells>
  <pageMargins left="0.39370078740157483" right="0.15748031496062992" top="0.11811023622047245" bottom="0" header="0.11811023622047245" footer="0.11811023622047245"/>
  <pageSetup paperSize="9" orientation="portrait" horizontalDpi="4294967292" verticalDpi="18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6"/>
  <sheetViews>
    <sheetView topLeftCell="A19" zoomScale="93" zoomScaleNormal="93" workbookViewId="0">
      <selection activeCell="H44" sqref="H44"/>
    </sheetView>
  </sheetViews>
  <sheetFormatPr defaultColWidth="8.88671875" defaultRowHeight="15.75"/>
  <cols>
    <col min="1" max="1" width="4.33203125" style="54" customWidth="1"/>
    <col min="2" max="2" width="35.5546875" style="55" customWidth="1"/>
    <col min="3" max="3" width="6.6640625" style="34" customWidth="1"/>
    <col min="4" max="5" width="8.88671875" style="34" customWidth="1"/>
    <col min="6" max="7" width="8.88671875" style="34" hidden="1" customWidth="1"/>
    <col min="8" max="8" width="14.77734375" style="34" customWidth="1"/>
    <col min="9" max="16384" width="8.88671875" style="34"/>
  </cols>
  <sheetData>
    <row r="1" spans="1:17" ht="33" customHeight="1">
      <c r="A1" s="465" t="s">
        <v>19</v>
      </c>
      <c r="B1" s="465"/>
      <c r="C1" s="33"/>
      <c r="D1" s="33"/>
      <c r="E1" s="35"/>
      <c r="F1" s="36"/>
      <c r="G1" s="37"/>
      <c r="H1" s="36"/>
    </row>
    <row r="2" spans="1:17" ht="18.75" customHeight="1">
      <c r="A2" s="466" t="s">
        <v>0</v>
      </c>
      <c r="B2" s="468" t="s">
        <v>1</v>
      </c>
      <c r="C2" s="470" t="s">
        <v>2</v>
      </c>
      <c r="D2" s="472" t="s">
        <v>40</v>
      </c>
      <c r="E2" s="478"/>
      <c r="F2" s="458" t="s">
        <v>3</v>
      </c>
      <c r="G2" s="474"/>
      <c r="H2" s="456" t="s">
        <v>3</v>
      </c>
    </row>
    <row r="3" spans="1:17" ht="18.75" customHeight="1">
      <c r="A3" s="467"/>
      <c r="B3" s="469"/>
      <c r="C3" s="471"/>
      <c r="D3" s="128" t="s">
        <v>4</v>
      </c>
      <c r="E3" s="129" t="s">
        <v>36</v>
      </c>
      <c r="F3" s="129" t="s">
        <v>38</v>
      </c>
      <c r="G3" s="145" t="s">
        <v>39</v>
      </c>
      <c r="H3" s="457"/>
    </row>
    <row r="4" spans="1:17" ht="21.75" customHeight="1">
      <c r="A4" s="146"/>
      <c r="B4" s="101" t="s">
        <v>51</v>
      </c>
      <c r="C4" s="124"/>
      <c r="D4" s="83"/>
      <c r="E4" s="124"/>
      <c r="F4" s="70"/>
      <c r="G4" s="147"/>
      <c r="H4" s="259"/>
      <c r="I4" s="48"/>
      <c r="J4" s="47"/>
      <c r="K4" s="47"/>
    </row>
    <row r="5" spans="1:17" ht="19.5" customHeight="1">
      <c r="A5" s="116">
        <v>1</v>
      </c>
      <c r="B5" s="72" t="s">
        <v>42</v>
      </c>
      <c r="C5" s="63">
        <v>20</v>
      </c>
      <c r="D5" s="64" t="s">
        <v>6</v>
      </c>
      <c r="E5" s="20">
        <v>20</v>
      </c>
      <c r="F5" s="71">
        <v>47</v>
      </c>
      <c r="G5" s="43">
        <f t="shared" ref="G5:G15" si="0">SUM(F5*E5)</f>
        <v>940</v>
      </c>
      <c r="H5" s="71">
        <f>SUM(F5*20%+F5)</f>
        <v>56.4</v>
      </c>
      <c r="I5" s="137"/>
      <c r="J5" s="47"/>
      <c r="K5" s="47"/>
    </row>
    <row r="6" spans="1:17" ht="19.5" customHeight="1">
      <c r="A6" s="117">
        <v>2</v>
      </c>
      <c r="B6" s="73" t="s">
        <v>43</v>
      </c>
      <c r="C6" s="63">
        <v>20</v>
      </c>
      <c r="D6" s="64" t="s">
        <v>6</v>
      </c>
      <c r="E6" s="20">
        <v>32</v>
      </c>
      <c r="F6" s="71">
        <v>52</v>
      </c>
      <c r="G6" s="43">
        <f t="shared" si="0"/>
        <v>1664</v>
      </c>
      <c r="H6" s="71">
        <f t="shared" ref="H6:H36" si="1">SUM(F6*20%+F6)</f>
        <v>62.4</v>
      </c>
      <c r="I6" s="137"/>
      <c r="J6" s="47"/>
      <c r="K6" s="47"/>
    </row>
    <row r="7" spans="1:17" ht="19.5" customHeight="1">
      <c r="A7" s="116">
        <v>3</v>
      </c>
      <c r="B7" s="74" t="s">
        <v>44</v>
      </c>
      <c r="C7" s="63">
        <v>20</v>
      </c>
      <c r="D7" s="64" t="s">
        <v>6</v>
      </c>
      <c r="E7" s="20">
        <v>80</v>
      </c>
      <c r="F7" s="71">
        <v>48</v>
      </c>
      <c r="G7" s="43">
        <f t="shared" si="0"/>
        <v>3840</v>
      </c>
      <c r="H7" s="71">
        <f t="shared" si="1"/>
        <v>57.6</v>
      </c>
      <c r="I7" s="137"/>
      <c r="J7" s="47"/>
      <c r="K7" s="47"/>
    </row>
    <row r="8" spans="1:17" ht="19.5" customHeight="1">
      <c r="A8" s="116">
        <v>4</v>
      </c>
      <c r="B8" s="72" t="s">
        <v>45</v>
      </c>
      <c r="C8" s="63">
        <v>20</v>
      </c>
      <c r="D8" s="64" t="s">
        <v>6</v>
      </c>
      <c r="E8" s="20">
        <v>58</v>
      </c>
      <c r="F8" s="70">
        <v>58</v>
      </c>
      <c r="G8" s="43">
        <f t="shared" si="0"/>
        <v>3364</v>
      </c>
      <c r="H8" s="71">
        <f t="shared" si="1"/>
        <v>69.599999999999994</v>
      </c>
      <c r="I8" s="137"/>
      <c r="J8" s="47"/>
      <c r="K8" s="47"/>
    </row>
    <row r="9" spans="1:17" ht="19.5" customHeight="1">
      <c r="A9" s="117">
        <v>5</v>
      </c>
      <c r="B9" s="72" t="s">
        <v>46</v>
      </c>
      <c r="C9" s="2">
        <v>30</v>
      </c>
      <c r="D9" s="64" t="s">
        <v>6</v>
      </c>
      <c r="E9" s="20">
        <v>40</v>
      </c>
      <c r="F9" s="71">
        <v>49</v>
      </c>
      <c r="G9" s="43">
        <f t="shared" si="0"/>
        <v>1960</v>
      </c>
      <c r="H9" s="71">
        <f t="shared" si="1"/>
        <v>58.8</v>
      </c>
      <c r="I9" s="138"/>
      <c r="J9" s="47"/>
      <c r="K9" s="47"/>
    </row>
    <row r="10" spans="1:17" ht="19.5" customHeight="1">
      <c r="A10" s="116">
        <v>6</v>
      </c>
      <c r="B10" s="72" t="s">
        <v>47</v>
      </c>
      <c r="C10" s="1">
        <v>30</v>
      </c>
      <c r="D10" s="64" t="s">
        <v>6</v>
      </c>
      <c r="E10" s="20">
        <v>41</v>
      </c>
      <c r="F10" s="75">
        <v>53</v>
      </c>
      <c r="G10" s="43">
        <f t="shared" si="0"/>
        <v>2173</v>
      </c>
      <c r="H10" s="71">
        <f t="shared" si="1"/>
        <v>63.6</v>
      </c>
      <c r="I10" s="137"/>
      <c r="J10" s="47"/>
      <c r="K10" s="47"/>
    </row>
    <row r="11" spans="1:17" ht="19.5" customHeight="1">
      <c r="A11" s="116">
        <v>7</v>
      </c>
      <c r="B11" s="73" t="s">
        <v>80</v>
      </c>
      <c r="C11" s="1">
        <v>30</v>
      </c>
      <c r="D11" s="64" t="s">
        <v>6</v>
      </c>
      <c r="E11" s="20">
        <v>10</v>
      </c>
      <c r="F11" s="75">
        <v>49</v>
      </c>
      <c r="G11" s="43">
        <f t="shared" si="0"/>
        <v>490</v>
      </c>
      <c r="H11" s="71">
        <f t="shared" si="1"/>
        <v>58.8</v>
      </c>
      <c r="I11" s="137"/>
      <c r="J11" s="47"/>
      <c r="K11" s="47"/>
    </row>
    <row r="12" spans="1:17" ht="19.5" customHeight="1">
      <c r="A12" s="117">
        <v>8</v>
      </c>
      <c r="B12" s="72" t="s">
        <v>48</v>
      </c>
      <c r="C12" s="1">
        <v>40</v>
      </c>
      <c r="D12" s="64" t="s">
        <v>6</v>
      </c>
      <c r="E12" s="20">
        <v>42</v>
      </c>
      <c r="F12" s="71">
        <v>55</v>
      </c>
      <c r="G12" s="43">
        <f t="shared" si="0"/>
        <v>2310</v>
      </c>
      <c r="H12" s="71">
        <f t="shared" si="1"/>
        <v>66</v>
      </c>
      <c r="I12" s="138"/>
      <c r="J12" s="47"/>
      <c r="K12" s="47"/>
    </row>
    <row r="13" spans="1:17" ht="19.5" customHeight="1">
      <c r="A13" s="117">
        <v>9</v>
      </c>
      <c r="B13" s="72" t="s">
        <v>81</v>
      </c>
      <c r="C13" s="1">
        <v>40</v>
      </c>
      <c r="D13" s="64" t="s">
        <v>6</v>
      </c>
      <c r="E13" s="20">
        <v>30</v>
      </c>
      <c r="F13" s="75">
        <v>54</v>
      </c>
      <c r="G13" s="43">
        <f t="shared" si="0"/>
        <v>1620</v>
      </c>
      <c r="H13" s="71">
        <f t="shared" si="1"/>
        <v>64.8</v>
      </c>
      <c r="I13" s="138"/>
      <c r="J13" s="47"/>
      <c r="K13" s="47"/>
    </row>
    <row r="14" spans="1:17" ht="19.5" customHeight="1">
      <c r="A14" s="116">
        <v>10</v>
      </c>
      <c r="B14" s="72" t="s">
        <v>49</v>
      </c>
      <c r="C14" s="20">
        <v>40</v>
      </c>
      <c r="D14" s="64" t="s">
        <v>6</v>
      </c>
      <c r="E14" s="20">
        <v>28</v>
      </c>
      <c r="F14" s="75">
        <v>67</v>
      </c>
      <c r="G14" s="43">
        <f t="shared" si="0"/>
        <v>1876</v>
      </c>
      <c r="H14" s="71">
        <f t="shared" si="1"/>
        <v>80.400000000000006</v>
      </c>
      <c r="I14" s="137"/>
      <c r="J14" s="47"/>
      <c r="K14" s="47"/>
    </row>
    <row r="15" spans="1:17" ht="19.5" customHeight="1">
      <c r="A15" s="148">
        <v>11</v>
      </c>
      <c r="B15" s="74" t="s">
        <v>50</v>
      </c>
      <c r="C15" s="1">
        <v>40</v>
      </c>
      <c r="D15" s="113" t="s">
        <v>6</v>
      </c>
      <c r="E15" s="1">
        <v>41</v>
      </c>
      <c r="F15" s="70">
        <v>67</v>
      </c>
      <c r="G15" s="149">
        <f t="shared" si="0"/>
        <v>2747</v>
      </c>
      <c r="H15" s="86">
        <f t="shared" si="1"/>
        <v>80.400000000000006</v>
      </c>
      <c r="I15" s="138"/>
      <c r="J15" s="47"/>
      <c r="K15" s="47"/>
    </row>
    <row r="16" spans="1:17" ht="21.75" customHeight="1">
      <c r="A16" s="114"/>
      <c r="B16" s="82" t="s">
        <v>51</v>
      </c>
      <c r="C16" s="82"/>
      <c r="D16" s="82"/>
      <c r="E16" s="124"/>
      <c r="F16" s="115"/>
      <c r="G16" s="150"/>
      <c r="H16" s="75">
        <f t="shared" si="1"/>
        <v>0</v>
      </c>
      <c r="I16" s="138"/>
      <c r="J16" s="47"/>
      <c r="K16" s="47"/>
      <c r="Q16" s="34" t="s">
        <v>278</v>
      </c>
    </row>
    <row r="17" spans="1:11" ht="19.5" customHeight="1">
      <c r="A17" s="116">
        <v>1</v>
      </c>
      <c r="B17" s="72" t="s">
        <v>52</v>
      </c>
      <c r="C17" s="63">
        <v>20</v>
      </c>
      <c r="D17" s="64" t="s">
        <v>6</v>
      </c>
      <c r="E17" s="20">
        <v>157</v>
      </c>
      <c r="F17" s="71">
        <v>9</v>
      </c>
      <c r="G17" s="43">
        <f t="shared" ref="G17:G24" si="2">SUM(F17*E17)</f>
        <v>1413</v>
      </c>
      <c r="H17" s="71">
        <f t="shared" si="1"/>
        <v>10.8</v>
      </c>
      <c r="I17" s="137"/>
      <c r="J17" s="47"/>
      <c r="K17" s="47"/>
    </row>
    <row r="18" spans="1:11" ht="19.5" customHeight="1">
      <c r="A18" s="117">
        <v>2</v>
      </c>
      <c r="B18" s="73" t="s">
        <v>53</v>
      </c>
      <c r="C18" s="63">
        <v>20</v>
      </c>
      <c r="D18" s="64" t="s">
        <v>6</v>
      </c>
      <c r="E18" s="20">
        <v>40</v>
      </c>
      <c r="F18" s="71">
        <v>15</v>
      </c>
      <c r="G18" s="43">
        <f t="shared" si="2"/>
        <v>600</v>
      </c>
      <c r="H18" s="71">
        <f t="shared" si="1"/>
        <v>18</v>
      </c>
      <c r="I18" s="137"/>
      <c r="J18" s="47"/>
      <c r="K18" s="47"/>
    </row>
    <row r="19" spans="1:11" ht="19.5" customHeight="1">
      <c r="A19" s="116">
        <v>3</v>
      </c>
      <c r="B19" s="74" t="s">
        <v>54</v>
      </c>
      <c r="C19" s="63">
        <v>20</v>
      </c>
      <c r="D19" s="64" t="s">
        <v>6</v>
      </c>
      <c r="E19" s="20">
        <v>190</v>
      </c>
      <c r="F19" s="71">
        <v>13</v>
      </c>
      <c r="G19" s="43">
        <f t="shared" si="2"/>
        <v>2470</v>
      </c>
      <c r="H19" s="71">
        <f t="shared" si="1"/>
        <v>15.6</v>
      </c>
      <c r="I19" s="137"/>
      <c r="J19" s="47"/>
      <c r="K19" s="47"/>
    </row>
    <row r="20" spans="1:11" ht="19.5" customHeight="1">
      <c r="A20" s="116">
        <v>4</v>
      </c>
      <c r="B20" s="72" t="s">
        <v>55</v>
      </c>
      <c r="C20" s="63">
        <v>20</v>
      </c>
      <c r="D20" s="64" t="s">
        <v>6</v>
      </c>
      <c r="E20" s="20">
        <v>55</v>
      </c>
      <c r="F20" s="70">
        <v>20</v>
      </c>
      <c r="G20" s="43">
        <f t="shared" si="2"/>
        <v>1100</v>
      </c>
      <c r="H20" s="71">
        <f t="shared" si="1"/>
        <v>24</v>
      </c>
      <c r="I20" s="137"/>
      <c r="J20" s="47"/>
      <c r="K20" s="47"/>
    </row>
    <row r="21" spans="1:11" ht="19.5" customHeight="1">
      <c r="A21" s="117">
        <v>5</v>
      </c>
      <c r="B21" s="72" t="s">
        <v>56</v>
      </c>
      <c r="C21" s="1">
        <v>30</v>
      </c>
      <c r="D21" s="64" t="s">
        <v>6</v>
      </c>
      <c r="E21" s="20">
        <v>14</v>
      </c>
      <c r="F21" s="75">
        <v>15</v>
      </c>
      <c r="G21" s="43">
        <f t="shared" si="2"/>
        <v>210</v>
      </c>
      <c r="H21" s="71">
        <f t="shared" si="1"/>
        <v>18</v>
      </c>
      <c r="I21" s="137"/>
      <c r="J21" s="47"/>
      <c r="K21" s="47"/>
    </row>
    <row r="22" spans="1:11" ht="19.5" customHeight="1">
      <c r="A22" s="116">
        <v>6</v>
      </c>
      <c r="B22" s="74" t="s">
        <v>57</v>
      </c>
      <c r="C22" s="20">
        <v>30</v>
      </c>
      <c r="D22" s="64" t="s">
        <v>6</v>
      </c>
      <c r="E22" s="20">
        <v>49</v>
      </c>
      <c r="F22" s="70">
        <v>27</v>
      </c>
      <c r="G22" s="43">
        <f t="shared" si="2"/>
        <v>1323</v>
      </c>
      <c r="H22" s="71">
        <f t="shared" si="1"/>
        <v>32.4</v>
      </c>
      <c r="I22" s="138"/>
      <c r="J22" s="47"/>
      <c r="K22" s="47"/>
    </row>
    <row r="23" spans="1:11" ht="19.5" customHeight="1">
      <c r="A23" s="116">
        <v>7</v>
      </c>
      <c r="B23" s="72" t="s">
        <v>58</v>
      </c>
      <c r="C23" s="2">
        <v>40</v>
      </c>
      <c r="D23" s="64" t="s">
        <v>6</v>
      </c>
      <c r="E23" s="20">
        <v>30</v>
      </c>
      <c r="F23" s="71">
        <v>18</v>
      </c>
      <c r="G23" s="43">
        <f t="shared" si="2"/>
        <v>540</v>
      </c>
      <c r="H23" s="71">
        <f t="shared" si="1"/>
        <v>21.6</v>
      </c>
      <c r="I23" s="138"/>
      <c r="J23" s="47"/>
      <c r="K23" s="47"/>
    </row>
    <row r="24" spans="1:11" ht="19.5" customHeight="1">
      <c r="A24" s="118">
        <v>8</v>
      </c>
      <c r="B24" s="119" t="s">
        <v>59</v>
      </c>
      <c r="C24" s="89">
        <v>40</v>
      </c>
      <c r="D24" s="120" t="s">
        <v>6</v>
      </c>
      <c r="E24" s="89">
        <v>50</v>
      </c>
      <c r="F24" s="121">
        <v>38</v>
      </c>
      <c r="G24" s="151">
        <f t="shared" si="2"/>
        <v>1900</v>
      </c>
      <c r="H24" s="309">
        <f t="shared" si="1"/>
        <v>45.6</v>
      </c>
      <c r="I24" s="138"/>
      <c r="J24" s="47"/>
      <c r="K24" s="47"/>
    </row>
    <row r="25" spans="1:11" ht="21.75" customHeight="1">
      <c r="A25" s="146"/>
      <c r="B25" s="101" t="s">
        <v>51</v>
      </c>
      <c r="C25" s="82"/>
      <c r="D25" s="124"/>
      <c r="E25" s="124"/>
      <c r="F25" s="70"/>
      <c r="G25" s="152"/>
      <c r="H25" s="88">
        <f t="shared" si="1"/>
        <v>0</v>
      </c>
      <c r="I25" s="138"/>
      <c r="J25" s="47"/>
      <c r="K25" s="47"/>
    </row>
    <row r="26" spans="1:11" ht="21.75" customHeight="1">
      <c r="A26" s="116">
        <v>1</v>
      </c>
      <c r="B26" s="72" t="s">
        <v>60</v>
      </c>
      <c r="C26" s="1">
        <v>30</v>
      </c>
      <c r="D26" s="64" t="s">
        <v>6</v>
      </c>
      <c r="E26" s="20">
        <v>16</v>
      </c>
      <c r="F26" s="71">
        <v>80</v>
      </c>
      <c r="G26" s="43">
        <f>SUM(F26*E26)</f>
        <v>1280</v>
      </c>
      <c r="H26" s="71">
        <f t="shared" si="1"/>
        <v>96</v>
      </c>
      <c r="I26" s="138"/>
      <c r="J26" s="47"/>
      <c r="K26" s="47"/>
    </row>
    <row r="27" spans="1:11" ht="19.5" customHeight="1">
      <c r="A27" s="116"/>
      <c r="B27" s="72"/>
      <c r="C27" s="1"/>
      <c r="D27" s="64"/>
      <c r="E27" s="20"/>
      <c r="F27" s="71"/>
      <c r="G27" s="43"/>
      <c r="H27" s="86">
        <f t="shared" si="1"/>
        <v>0</v>
      </c>
      <c r="I27" s="137"/>
      <c r="J27" s="47"/>
      <c r="K27" s="47"/>
    </row>
    <row r="28" spans="1:11" ht="21.75" customHeight="1">
      <c r="A28" s="114"/>
      <c r="B28" s="82" t="s">
        <v>51</v>
      </c>
      <c r="C28" s="124"/>
      <c r="D28" s="82"/>
      <c r="E28" s="124"/>
      <c r="F28" s="115"/>
      <c r="G28" s="150"/>
      <c r="H28" s="75">
        <f t="shared" si="1"/>
        <v>0</v>
      </c>
      <c r="I28" s="138"/>
      <c r="J28" s="47"/>
      <c r="K28" s="47"/>
    </row>
    <row r="29" spans="1:11" ht="19.5" customHeight="1">
      <c r="A29" s="117">
        <v>1</v>
      </c>
      <c r="B29" s="73" t="s">
        <v>61</v>
      </c>
      <c r="C29" s="63">
        <v>20</v>
      </c>
      <c r="D29" s="64" t="s">
        <v>6</v>
      </c>
      <c r="E29" s="20">
        <v>13</v>
      </c>
      <c r="F29" s="71">
        <v>120</v>
      </c>
      <c r="G29" s="43">
        <f>SUM(F29*E29)</f>
        <v>1560</v>
      </c>
      <c r="H29" s="71">
        <f t="shared" si="1"/>
        <v>144</v>
      </c>
      <c r="I29" s="137"/>
      <c r="J29" s="47"/>
      <c r="K29" s="47"/>
    </row>
    <row r="30" spans="1:11" ht="19.5" customHeight="1">
      <c r="A30" s="116">
        <v>2</v>
      </c>
      <c r="B30" s="74" t="s">
        <v>62</v>
      </c>
      <c r="C30" s="63">
        <v>20</v>
      </c>
      <c r="D30" s="64" t="s">
        <v>6</v>
      </c>
      <c r="E30" s="20">
        <v>3</v>
      </c>
      <c r="F30" s="71">
        <v>120</v>
      </c>
      <c r="G30" s="43">
        <f>SUM(F30*E30)</f>
        <v>360</v>
      </c>
      <c r="H30" s="71">
        <f t="shared" si="1"/>
        <v>144</v>
      </c>
      <c r="I30" s="137"/>
      <c r="J30" s="47"/>
      <c r="K30" s="47"/>
    </row>
    <row r="31" spans="1:11" ht="19.5" customHeight="1">
      <c r="A31" s="122">
        <v>3</v>
      </c>
      <c r="B31" s="119" t="s">
        <v>63</v>
      </c>
      <c r="C31" s="89">
        <v>30</v>
      </c>
      <c r="D31" s="120" t="s">
        <v>6</v>
      </c>
      <c r="E31" s="89">
        <v>21</v>
      </c>
      <c r="F31" s="123">
        <v>120</v>
      </c>
      <c r="G31" s="151">
        <f>SUM(F31*E31)</f>
        <v>2520</v>
      </c>
      <c r="H31" s="309">
        <f t="shared" si="1"/>
        <v>144</v>
      </c>
      <c r="I31" s="137"/>
      <c r="J31" s="47"/>
      <c r="K31" s="47"/>
    </row>
    <row r="32" spans="1:11" ht="21.75" customHeight="1">
      <c r="A32" s="114"/>
      <c r="B32" s="82" t="s">
        <v>51</v>
      </c>
      <c r="C32" s="124"/>
      <c r="D32" s="124"/>
      <c r="E32" s="124"/>
      <c r="F32" s="115"/>
      <c r="G32" s="150"/>
      <c r="H32" s="88">
        <f t="shared" si="1"/>
        <v>0</v>
      </c>
      <c r="I32" s="138"/>
      <c r="J32" s="47"/>
      <c r="K32" s="47"/>
    </row>
    <row r="33" spans="1:11" ht="19.5" customHeight="1">
      <c r="A33" s="117">
        <v>1</v>
      </c>
      <c r="B33" s="73" t="s">
        <v>64</v>
      </c>
      <c r="C33" s="63">
        <v>20</v>
      </c>
      <c r="D33" s="64" t="s">
        <v>6</v>
      </c>
      <c r="E33" s="20">
        <v>1</v>
      </c>
      <c r="F33" s="71">
        <v>150</v>
      </c>
      <c r="G33" s="43">
        <f>SUM(F33*E33)</f>
        <v>150</v>
      </c>
      <c r="H33" s="71">
        <f t="shared" si="1"/>
        <v>180</v>
      </c>
      <c r="I33" s="137"/>
      <c r="J33" s="47"/>
      <c r="K33" s="47"/>
    </row>
    <row r="34" spans="1:11" ht="19.5" customHeight="1">
      <c r="A34" s="116">
        <v>2</v>
      </c>
      <c r="B34" s="74" t="s">
        <v>65</v>
      </c>
      <c r="C34" s="63">
        <v>20</v>
      </c>
      <c r="D34" s="64" t="s">
        <v>6</v>
      </c>
      <c r="E34" s="20">
        <v>41</v>
      </c>
      <c r="F34" s="71">
        <v>150</v>
      </c>
      <c r="G34" s="43">
        <f>SUM(F34*E34)</f>
        <v>6150</v>
      </c>
      <c r="H34" s="71">
        <f t="shared" si="1"/>
        <v>180</v>
      </c>
      <c r="I34" s="137"/>
      <c r="J34" s="47"/>
      <c r="K34" s="47"/>
    </row>
    <row r="35" spans="1:11" ht="19.5" customHeight="1">
      <c r="A35" s="116">
        <v>3</v>
      </c>
      <c r="B35" s="72" t="s">
        <v>66</v>
      </c>
      <c r="C35" s="1">
        <v>30</v>
      </c>
      <c r="D35" s="64" t="s">
        <v>6</v>
      </c>
      <c r="E35" s="20">
        <v>30</v>
      </c>
      <c r="F35" s="75">
        <v>150</v>
      </c>
      <c r="G35" s="43">
        <f>SUM(F35*E35)</f>
        <v>4500</v>
      </c>
      <c r="H35" s="71">
        <f t="shared" si="1"/>
        <v>180</v>
      </c>
      <c r="I35" s="137"/>
      <c r="J35" s="47"/>
      <c r="K35" s="47"/>
    </row>
    <row r="36" spans="1:11" ht="19.5" customHeight="1">
      <c r="A36" s="199">
        <v>4</v>
      </c>
      <c r="B36" s="119" t="s">
        <v>67</v>
      </c>
      <c r="C36" s="89">
        <v>30</v>
      </c>
      <c r="D36" s="120" t="s">
        <v>6</v>
      </c>
      <c r="E36" s="89">
        <v>29</v>
      </c>
      <c r="F36" s="123">
        <v>150</v>
      </c>
      <c r="G36" s="151">
        <f>SUM(F36*E36)</f>
        <v>4350</v>
      </c>
      <c r="H36" s="86">
        <f t="shared" si="1"/>
        <v>180</v>
      </c>
      <c r="I36" s="137"/>
      <c r="J36" s="47"/>
      <c r="K36" s="47"/>
    </row>
  </sheetData>
  <mergeCells count="7">
    <mergeCell ref="H2:H3"/>
    <mergeCell ref="F2:G2"/>
    <mergeCell ref="A1:B1"/>
    <mergeCell ref="A2:A3"/>
    <mergeCell ref="B2:B3"/>
    <mergeCell ref="C2:C3"/>
    <mergeCell ref="D2:E2"/>
  </mergeCells>
  <pageMargins left="0.39370078740157483" right="0.15748031496062992" top="0.11811023622047245" bottom="0" header="0.11811023622047245" footer="0.11811023622047245"/>
  <pageSetup paperSize="9" orientation="portrait" horizontalDpi="4294967294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8"/>
  <sheetViews>
    <sheetView zoomScale="85" zoomScaleNormal="85" workbookViewId="0">
      <selection activeCell="I28" sqref="I28"/>
    </sheetView>
  </sheetViews>
  <sheetFormatPr defaultColWidth="8.88671875" defaultRowHeight="15.75"/>
  <cols>
    <col min="1" max="1" width="4.33203125" style="54" customWidth="1"/>
    <col min="2" max="2" width="35.5546875" style="55" customWidth="1"/>
    <col min="3" max="3" width="6.6640625" style="34" customWidth="1"/>
    <col min="4" max="4" width="8.44140625" style="34" customWidth="1"/>
    <col min="5" max="5" width="8.88671875" style="34" customWidth="1"/>
    <col min="6" max="6" width="8.88671875" style="34" hidden="1" customWidth="1"/>
    <col min="7" max="7" width="9.6640625" style="34" hidden="1" customWidth="1"/>
    <col min="8" max="8" width="17.88671875" style="34" customWidth="1"/>
    <col min="9" max="9" width="14.6640625" style="34" customWidth="1"/>
    <col min="10" max="16384" width="8.88671875" style="34"/>
  </cols>
  <sheetData>
    <row r="1" spans="1:13" ht="33" customHeight="1">
      <c r="A1" s="465" t="s">
        <v>19</v>
      </c>
      <c r="B1" s="465"/>
      <c r="C1" s="33"/>
      <c r="D1" s="33"/>
      <c r="E1" s="35"/>
      <c r="F1" s="36"/>
      <c r="G1" s="37"/>
      <c r="H1" s="36"/>
    </row>
    <row r="2" spans="1:13" ht="18.75" customHeight="1">
      <c r="A2" s="466" t="s">
        <v>0</v>
      </c>
      <c r="B2" s="468" t="s">
        <v>1</v>
      </c>
      <c r="C2" s="470" t="s">
        <v>2</v>
      </c>
      <c r="D2" s="472" t="s">
        <v>40</v>
      </c>
      <c r="E2" s="478"/>
      <c r="F2" s="458" t="s">
        <v>3</v>
      </c>
      <c r="G2" s="474"/>
      <c r="H2" s="456" t="s">
        <v>3</v>
      </c>
    </row>
    <row r="3" spans="1:13" ht="18.75" customHeight="1">
      <c r="A3" s="467"/>
      <c r="B3" s="469"/>
      <c r="C3" s="471"/>
      <c r="D3" s="385" t="s">
        <v>4</v>
      </c>
      <c r="E3" s="129" t="s">
        <v>36</v>
      </c>
      <c r="F3" s="129" t="s">
        <v>38</v>
      </c>
      <c r="G3" s="145" t="s">
        <v>39</v>
      </c>
      <c r="H3" s="457"/>
    </row>
    <row r="4" spans="1:13" ht="21.75" customHeight="1">
      <c r="A4" s="133"/>
      <c r="B4" s="111" t="s">
        <v>33</v>
      </c>
      <c r="C4" s="79"/>
      <c r="D4" s="134"/>
      <c r="E4" s="134"/>
      <c r="F4" s="134"/>
      <c r="G4" s="46"/>
      <c r="H4" s="233"/>
      <c r="I4" s="137"/>
      <c r="J4" s="47"/>
      <c r="K4" s="47"/>
    </row>
    <row r="5" spans="1:13" ht="21.75" customHeight="1">
      <c r="A5" s="158">
        <v>1</v>
      </c>
      <c r="B5" s="77" t="s">
        <v>68</v>
      </c>
      <c r="C5" s="6">
        <v>2</v>
      </c>
      <c r="D5" s="65" t="s">
        <v>6</v>
      </c>
      <c r="E5" s="159">
        <v>7</v>
      </c>
      <c r="F5" s="70">
        <v>50</v>
      </c>
      <c r="G5" s="161">
        <f>SUM(F5*E5)</f>
        <v>350</v>
      </c>
      <c r="H5" s="259">
        <f>SUM(F5*20%+F5)</f>
        <v>60</v>
      </c>
      <c r="I5" s="137"/>
      <c r="J5" s="47"/>
      <c r="K5" s="47"/>
    </row>
    <row r="6" spans="1:13" ht="19.5" customHeight="1">
      <c r="A6" s="135">
        <v>2</v>
      </c>
      <c r="B6" s="77" t="s">
        <v>41</v>
      </c>
      <c r="C6" s="10">
        <v>3</v>
      </c>
      <c r="D6" s="65" t="s">
        <v>6</v>
      </c>
      <c r="E6" s="92">
        <v>11</v>
      </c>
      <c r="F6" s="387">
        <v>50</v>
      </c>
      <c r="G6" s="140">
        <f>SUM(F6*E6)</f>
        <v>550</v>
      </c>
      <c r="H6" s="309">
        <f t="shared" ref="H6:H28" si="0">SUM(F6*20%+F6)</f>
        <v>60</v>
      </c>
      <c r="I6" s="137"/>
    </row>
    <row r="7" spans="1:13" ht="19.5" customHeight="1">
      <c r="A7" s="135">
        <v>3</v>
      </c>
      <c r="B7" s="112" t="s">
        <v>34</v>
      </c>
      <c r="C7" s="9">
        <v>2</v>
      </c>
      <c r="D7" s="66" t="s">
        <v>6</v>
      </c>
      <c r="E7" s="92">
        <v>20</v>
      </c>
      <c r="F7" s="106">
        <v>50</v>
      </c>
      <c r="G7" s="141">
        <f>SUM(F7*E7)</f>
        <v>1000</v>
      </c>
      <c r="H7" s="71">
        <f t="shared" si="0"/>
        <v>60</v>
      </c>
      <c r="I7" s="137"/>
    </row>
    <row r="8" spans="1:13" ht="19.5" customHeight="1">
      <c r="A8" s="136">
        <v>4</v>
      </c>
      <c r="B8" s="195" t="s">
        <v>35</v>
      </c>
      <c r="C8" s="6">
        <v>3</v>
      </c>
      <c r="D8" s="22" t="s">
        <v>6</v>
      </c>
      <c r="E8" s="91">
        <v>17</v>
      </c>
      <c r="F8" s="56">
        <v>50</v>
      </c>
      <c r="G8" s="141">
        <f>SUM(F8*E8)</f>
        <v>850</v>
      </c>
      <c r="H8" s="71">
        <f t="shared" si="0"/>
        <v>60</v>
      </c>
      <c r="I8" s="143"/>
    </row>
    <row r="9" spans="1:13" ht="19.5" customHeight="1">
      <c r="A9" s="135">
        <v>5</v>
      </c>
      <c r="B9" s="193" t="s">
        <v>90</v>
      </c>
      <c r="C9" s="6">
        <v>2</v>
      </c>
      <c r="D9" s="22" t="s">
        <v>6</v>
      </c>
      <c r="E9" s="91">
        <v>2</v>
      </c>
      <c r="F9" s="56">
        <v>90</v>
      </c>
      <c r="G9" s="141">
        <f t="shared" ref="G9:G28" si="1">SUM(F9*E9)</f>
        <v>180</v>
      </c>
      <c r="H9" s="71">
        <f t="shared" si="0"/>
        <v>108</v>
      </c>
      <c r="I9" s="144"/>
    </row>
    <row r="10" spans="1:13" ht="19.5" customHeight="1">
      <c r="A10" s="200">
        <v>6</v>
      </c>
      <c r="B10" s="193" t="s">
        <v>91</v>
      </c>
      <c r="C10" s="10">
        <v>3</v>
      </c>
      <c r="D10" s="22" t="s">
        <v>6</v>
      </c>
      <c r="E10" s="92">
        <v>3</v>
      </c>
      <c r="F10" s="56">
        <v>110</v>
      </c>
      <c r="G10" s="141">
        <f t="shared" si="1"/>
        <v>330</v>
      </c>
      <c r="H10" s="259">
        <f t="shared" si="0"/>
        <v>132</v>
      </c>
      <c r="I10" s="144"/>
    </row>
    <row r="11" spans="1:13" ht="33" customHeight="1">
      <c r="A11" s="133"/>
      <c r="B11" s="111" t="s">
        <v>92</v>
      </c>
      <c r="C11" s="79"/>
      <c r="D11" s="134"/>
      <c r="E11" s="134"/>
      <c r="F11" s="134"/>
      <c r="G11" s="162"/>
      <c r="H11" s="265"/>
      <c r="I11" s="137"/>
      <c r="J11" s="47"/>
      <c r="K11" s="47"/>
    </row>
    <row r="12" spans="1:13" ht="19.5" customHeight="1">
      <c r="A12" s="22">
        <v>1</v>
      </c>
      <c r="B12" s="181" t="s">
        <v>97</v>
      </c>
      <c r="C12" s="10" t="s">
        <v>103</v>
      </c>
      <c r="D12" s="184" t="s">
        <v>6</v>
      </c>
      <c r="E12" s="10">
        <v>0</v>
      </c>
      <c r="F12" s="182">
        <v>110</v>
      </c>
      <c r="G12" s="141">
        <f t="shared" si="1"/>
        <v>0</v>
      </c>
      <c r="H12" s="309">
        <f t="shared" si="0"/>
        <v>132</v>
      </c>
      <c r="I12" s="48"/>
      <c r="J12" s="47"/>
      <c r="K12" s="47"/>
    </row>
    <row r="13" spans="1:13" ht="19.5" customHeight="1">
      <c r="A13" s="22">
        <v>2</v>
      </c>
      <c r="B13" s="181" t="s">
        <v>96</v>
      </c>
      <c r="C13" s="10" t="s">
        <v>105</v>
      </c>
      <c r="D13" s="184" t="s">
        <v>6</v>
      </c>
      <c r="E13" s="10">
        <v>0</v>
      </c>
      <c r="F13" s="182">
        <v>147</v>
      </c>
      <c r="G13" s="141">
        <f t="shared" si="1"/>
        <v>0</v>
      </c>
      <c r="H13" s="309">
        <f t="shared" si="0"/>
        <v>176.4</v>
      </c>
      <c r="I13" s="48"/>
      <c r="J13" s="47"/>
      <c r="K13" s="47"/>
    </row>
    <row r="14" spans="1:13" ht="19.5" customHeight="1">
      <c r="A14" s="21">
        <v>3</v>
      </c>
      <c r="B14" s="181" t="s">
        <v>95</v>
      </c>
      <c r="C14" s="10" t="s">
        <v>104</v>
      </c>
      <c r="D14" s="184" t="s">
        <v>6</v>
      </c>
      <c r="E14" s="10">
        <v>3</v>
      </c>
      <c r="F14" s="182">
        <v>188</v>
      </c>
      <c r="G14" s="141">
        <f t="shared" si="1"/>
        <v>564</v>
      </c>
      <c r="H14" s="71">
        <f t="shared" si="0"/>
        <v>225.6</v>
      </c>
      <c r="I14" s="48"/>
      <c r="J14" s="47"/>
      <c r="K14" s="47"/>
    </row>
    <row r="15" spans="1:13" ht="19.5" customHeight="1">
      <c r="A15" s="22">
        <v>4</v>
      </c>
      <c r="B15" s="181" t="s">
        <v>94</v>
      </c>
      <c r="C15" s="204" t="s">
        <v>106</v>
      </c>
      <c r="D15" s="184" t="s">
        <v>6</v>
      </c>
      <c r="E15" s="10">
        <v>1</v>
      </c>
      <c r="F15" s="56">
        <v>170</v>
      </c>
      <c r="G15" s="141">
        <f t="shared" si="1"/>
        <v>170</v>
      </c>
      <c r="H15" s="71">
        <f t="shared" si="0"/>
        <v>204</v>
      </c>
      <c r="I15" s="48"/>
      <c r="J15" s="47"/>
      <c r="K15" s="47"/>
      <c r="L15"/>
      <c r="M15"/>
    </row>
    <row r="16" spans="1:13" ht="19.5" customHeight="1">
      <c r="A16" s="22">
        <v>5</v>
      </c>
      <c r="B16" s="181" t="s">
        <v>93</v>
      </c>
      <c r="C16" s="10" t="s">
        <v>107</v>
      </c>
      <c r="D16" s="184" t="s">
        <v>6</v>
      </c>
      <c r="E16" s="10">
        <v>2</v>
      </c>
      <c r="F16" s="56">
        <v>212</v>
      </c>
      <c r="G16" s="141">
        <f t="shared" si="1"/>
        <v>424</v>
      </c>
      <c r="H16" s="123">
        <f t="shared" si="0"/>
        <v>254.4</v>
      </c>
      <c r="I16" s="48"/>
      <c r="J16" s="47"/>
      <c r="K16" s="47"/>
    </row>
    <row r="17" spans="1:12" ht="33" customHeight="1">
      <c r="A17" s="133"/>
      <c r="B17" s="111" t="s">
        <v>117</v>
      </c>
      <c r="C17" s="79"/>
      <c r="D17" s="134"/>
      <c r="E17" s="134"/>
      <c r="F17" s="134"/>
      <c r="G17" s="162"/>
      <c r="H17" s="259"/>
      <c r="I17" s="137"/>
      <c r="J17" s="47"/>
      <c r="K17"/>
    </row>
    <row r="18" spans="1:12" ht="19.5" customHeight="1">
      <c r="A18" s="22">
        <v>1</v>
      </c>
      <c r="B18" s="181" t="s">
        <v>108</v>
      </c>
      <c r="C18" s="10" t="s">
        <v>111</v>
      </c>
      <c r="D18" s="184" t="s">
        <v>6</v>
      </c>
      <c r="E18" s="10">
        <v>3</v>
      </c>
      <c r="F18" s="182">
        <v>896</v>
      </c>
      <c r="G18" s="141">
        <f t="shared" ref="G18:G20" si="2">SUM(F18*E18)</f>
        <v>2688</v>
      </c>
      <c r="H18" s="309">
        <f t="shared" si="0"/>
        <v>1075.2</v>
      </c>
      <c r="I18" s="48"/>
      <c r="J18" s="47"/>
      <c r="K18" s="47"/>
    </row>
    <row r="19" spans="1:12" ht="19.5" customHeight="1">
      <c r="A19" s="22">
        <v>2</v>
      </c>
      <c r="B19" s="181" t="s">
        <v>109</v>
      </c>
      <c r="C19" s="10" t="s">
        <v>112</v>
      </c>
      <c r="D19" s="184" t="s">
        <v>6</v>
      </c>
      <c r="E19" s="10">
        <v>3</v>
      </c>
      <c r="F19" s="182">
        <v>1470</v>
      </c>
      <c r="G19" s="141">
        <f t="shared" si="2"/>
        <v>4410</v>
      </c>
      <c r="H19" s="71">
        <f t="shared" si="0"/>
        <v>1764</v>
      </c>
      <c r="I19" s="48"/>
      <c r="J19" s="47"/>
      <c r="K19" s="47"/>
    </row>
    <row r="20" spans="1:12" ht="19.5" customHeight="1">
      <c r="A20" s="21">
        <v>3</v>
      </c>
      <c r="B20" s="181" t="s">
        <v>110</v>
      </c>
      <c r="C20" s="10" t="s">
        <v>113</v>
      </c>
      <c r="D20" s="9" t="s">
        <v>6</v>
      </c>
      <c r="E20" s="9">
        <v>2</v>
      </c>
      <c r="F20" s="182">
        <v>2100</v>
      </c>
      <c r="G20" s="141">
        <f t="shared" si="2"/>
        <v>4200</v>
      </c>
      <c r="H20" s="259">
        <f t="shared" si="0"/>
        <v>2520</v>
      </c>
      <c r="I20" s="48"/>
      <c r="J20" s="47"/>
      <c r="K20" s="47"/>
      <c r="L20"/>
    </row>
    <row r="21" spans="1:12" ht="33" customHeight="1">
      <c r="A21" s="133"/>
      <c r="B21" s="111" t="s">
        <v>98</v>
      </c>
      <c r="C21" s="79"/>
      <c r="D21" s="134"/>
      <c r="E21" s="134"/>
      <c r="F21" s="134"/>
      <c r="G21" s="162"/>
      <c r="H21" s="265"/>
      <c r="I21" s="137"/>
      <c r="J21" s="47"/>
      <c r="K21" s="47"/>
    </row>
    <row r="22" spans="1:12" ht="19.5" customHeight="1">
      <c r="A22" s="21">
        <v>1</v>
      </c>
      <c r="B22" s="202" t="s">
        <v>99</v>
      </c>
      <c r="C22" s="10" t="s">
        <v>103</v>
      </c>
      <c r="D22" s="203" t="s">
        <v>6</v>
      </c>
      <c r="E22" s="203">
        <v>90</v>
      </c>
      <c r="F22" s="56">
        <v>245</v>
      </c>
      <c r="G22" s="141">
        <f t="shared" si="1"/>
        <v>22050</v>
      </c>
      <c r="H22" s="71">
        <f t="shared" si="0"/>
        <v>294</v>
      </c>
      <c r="I22" s="48"/>
      <c r="J22" s="47"/>
      <c r="K22" s="47"/>
    </row>
    <row r="23" spans="1:12" ht="19.5" customHeight="1">
      <c r="A23" s="22">
        <v>2</v>
      </c>
      <c r="B23" s="202" t="s">
        <v>100</v>
      </c>
      <c r="C23" s="10" t="s">
        <v>102</v>
      </c>
      <c r="D23" s="203" t="s">
        <v>6</v>
      </c>
      <c r="E23" s="203">
        <v>90</v>
      </c>
      <c r="F23" s="56">
        <v>318</v>
      </c>
      <c r="G23" s="141">
        <f t="shared" si="1"/>
        <v>28620</v>
      </c>
      <c r="H23" s="71">
        <f t="shared" si="0"/>
        <v>381.6</v>
      </c>
      <c r="I23" s="48"/>
      <c r="J23" s="47"/>
      <c r="K23" s="47"/>
    </row>
    <row r="24" spans="1:12" ht="19.5" customHeight="1">
      <c r="A24" s="22">
        <v>3</v>
      </c>
      <c r="B24" s="202" t="s">
        <v>101</v>
      </c>
      <c r="C24" s="10" t="s">
        <v>104</v>
      </c>
      <c r="D24" s="203" t="s">
        <v>6</v>
      </c>
      <c r="E24" s="6">
        <v>90</v>
      </c>
      <c r="F24" s="56">
        <v>391</v>
      </c>
      <c r="G24" s="141">
        <f t="shared" si="1"/>
        <v>35190</v>
      </c>
      <c r="H24" s="123">
        <f t="shared" si="0"/>
        <v>469.2</v>
      </c>
      <c r="I24" s="48"/>
      <c r="J24" s="47"/>
      <c r="K24" s="47"/>
    </row>
    <row r="25" spans="1:12" ht="33" customHeight="1">
      <c r="A25" s="133"/>
      <c r="B25" s="111" t="s">
        <v>118</v>
      </c>
      <c r="C25" s="79"/>
      <c r="D25" s="134"/>
      <c r="E25" s="134"/>
      <c r="F25" s="134"/>
      <c r="G25" s="162"/>
      <c r="H25" s="88"/>
      <c r="I25" s="137"/>
      <c r="J25" s="47"/>
      <c r="K25" s="47"/>
    </row>
    <row r="26" spans="1:12" ht="19.5" customHeight="1">
      <c r="A26" s="22">
        <v>1</v>
      </c>
      <c r="B26" s="202" t="s">
        <v>114</v>
      </c>
      <c r="C26" s="10" t="s">
        <v>111</v>
      </c>
      <c r="D26" s="203" t="s">
        <v>6</v>
      </c>
      <c r="E26" s="203">
        <v>4</v>
      </c>
      <c r="F26" s="56">
        <v>1795</v>
      </c>
      <c r="G26" s="141">
        <f t="shared" si="1"/>
        <v>7180</v>
      </c>
      <c r="H26" s="259">
        <f t="shared" si="0"/>
        <v>2154</v>
      </c>
      <c r="I26" s="48"/>
      <c r="J26" s="47"/>
      <c r="K26" s="47"/>
    </row>
    <row r="27" spans="1:12" ht="19.5" customHeight="1">
      <c r="A27" s="22">
        <v>2</v>
      </c>
      <c r="B27" s="202" t="s">
        <v>115</v>
      </c>
      <c r="C27" s="10" t="s">
        <v>119</v>
      </c>
      <c r="D27" s="203" t="s">
        <v>6</v>
      </c>
      <c r="E27" s="203">
        <v>3</v>
      </c>
      <c r="F27" s="56">
        <v>2608</v>
      </c>
      <c r="G27" s="141">
        <f t="shared" si="1"/>
        <v>7824</v>
      </c>
      <c r="H27" s="71">
        <f t="shared" si="0"/>
        <v>3129.6</v>
      </c>
      <c r="I27" s="48"/>
      <c r="J27" s="47"/>
      <c r="K27" s="47"/>
    </row>
    <row r="28" spans="1:12" ht="19.5" customHeight="1">
      <c r="A28" s="21">
        <v>3</v>
      </c>
      <c r="B28" s="202" t="s">
        <v>116</v>
      </c>
      <c r="C28" s="10" t="s">
        <v>120</v>
      </c>
      <c r="D28" s="203" t="s">
        <v>6</v>
      </c>
      <c r="E28" s="6">
        <v>1</v>
      </c>
      <c r="F28" s="56">
        <v>3342</v>
      </c>
      <c r="G28" s="141">
        <f t="shared" si="1"/>
        <v>3342</v>
      </c>
      <c r="H28" s="259">
        <f t="shared" si="0"/>
        <v>4010.4</v>
      </c>
      <c r="I28" s="48"/>
      <c r="J28" s="47"/>
      <c r="K28" s="47"/>
    </row>
    <row r="29" spans="1:12" ht="19.5" customHeight="1">
      <c r="A29" s="21"/>
      <c r="B29" s="202"/>
      <c r="C29" s="10"/>
      <c r="D29" s="203"/>
      <c r="E29" s="9"/>
      <c r="F29" s="56"/>
      <c r="G29" s="141"/>
      <c r="H29" s="86"/>
      <c r="I29" s="48"/>
      <c r="J29" s="47"/>
      <c r="K29" s="47"/>
    </row>
    <row r="30" spans="1:12" ht="19.5" customHeight="1">
      <c r="A30" s="168"/>
      <c r="B30" s="57" t="s">
        <v>20</v>
      </c>
      <c r="C30" s="58"/>
      <c r="D30" s="59"/>
      <c r="E30" s="97"/>
      <c r="F30" s="108"/>
      <c r="G30" s="160"/>
      <c r="H30" s="265"/>
      <c r="I30" s="48"/>
      <c r="J30" s="47"/>
      <c r="K30" s="47"/>
    </row>
    <row r="31" spans="1:12" ht="18.75" customHeight="1">
      <c r="A31" s="21">
        <v>1</v>
      </c>
      <c r="B31" s="29" t="s">
        <v>15</v>
      </c>
      <c r="C31" s="9" t="s">
        <v>228</v>
      </c>
      <c r="D31" s="61" t="s">
        <v>6</v>
      </c>
      <c r="E31" s="98">
        <v>96</v>
      </c>
      <c r="F31" s="107">
        <v>68</v>
      </c>
      <c r="G31" s="141">
        <f t="shared" ref="G31:G34" si="3">SUM(F31*E31)</f>
        <v>6528</v>
      </c>
      <c r="H31" s="71">
        <v>85</v>
      </c>
      <c r="J31" s="47"/>
      <c r="K31" s="47"/>
    </row>
    <row r="32" spans="1:12" ht="18.75" customHeight="1">
      <c r="A32" s="21">
        <v>2</v>
      </c>
      <c r="B32" s="29" t="s">
        <v>16</v>
      </c>
      <c r="C32" s="9" t="s">
        <v>319</v>
      </c>
      <c r="D32" s="28" t="s">
        <v>6</v>
      </c>
      <c r="E32" s="99">
        <v>20</v>
      </c>
      <c r="F32" s="107">
        <v>88</v>
      </c>
      <c r="G32" s="161">
        <f t="shared" si="3"/>
        <v>1760</v>
      </c>
      <c r="H32" s="259">
        <v>110</v>
      </c>
      <c r="J32" s="47"/>
      <c r="K32" s="47"/>
    </row>
    <row r="33" spans="1:11" ht="18.75" customHeight="1">
      <c r="A33" s="169">
        <v>3</v>
      </c>
      <c r="B33" s="27" t="s">
        <v>17</v>
      </c>
      <c r="C33" s="6" t="s">
        <v>228</v>
      </c>
      <c r="D33" s="28" t="s">
        <v>6</v>
      </c>
      <c r="E33" s="100">
        <v>89</v>
      </c>
      <c r="F33" s="107">
        <v>120</v>
      </c>
      <c r="G33" s="161">
        <f t="shared" si="3"/>
        <v>10680</v>
      </c>
      <c r="H33" s="309">
        <v>150</v>
      </c>
      <c r="J33" s="47"/>
      <c r="K33" s="47"/>
    </row>
    <row r="34" spans="1:11" ht="18.75" customHeight="1">
      <c r="A34" s="21">
        <v>4</v>
      </c>
      <c r="B34" s="27" t="s">
        <v>18</v>
      </c>
      <c r="C34" s="9" t="s">
        <v>319</v>
      </c>
      <c r="D34" s="28" t="s">
        <v>6</v>
      </c>
      <c r="E34" s="99">
        <v>54</v>
      </c>
      <c r="F34" s="107">
        <v>140</v>
      </c>
      <c r="G34" s="161">
        <f t="shared" si="3"/>
        <v>7560</v>
      </c>
      <c r="H34" s="71">
        <v>180</v>
      </c>
      <c r="I34" s="48"/>
      <c r="J34" s="47"/>
      <c r="K34" s="47"/>
    </row>
    <row r="35" spans="1:11" ht="18.75" customHeight="1">
      <c r="A35" s="21"/>
      <c r="B35" s="31"/>
      <c r="C35" s="28"/>
      <c r="D35" s="32"/>
      <c r="E35" s="99"/>
      <c r="F35" s="49"/>
      <c r="G35" s="161"/>
      <c r="H35" s="259"/>
      <c r="J35" s="47"/>
      <c r="K35" s="47"/>
    </row>
    <row r="36" spans="1:11" ht="18.75" customHeight="1">
      <c r="A36" s="84"/>
      <c r="B36" s="174"/>
      <c r="C36" s="175"/>
      <c r="D36" s="176"/>
      <c r="E36" s="177"/>
      <c r="F36" s="183"/>
      <c r="G36" s="192"/>
      <c r="H36" s="86"/>
      <c r="J36" s="47"/>
      <c r="K36" s="47"/>
    </row>
    <row r="37" spans="1:11" s="45" customFormat="1" ht="25.5" customHeight="1" thickBot="1">
      <c r="A37" s="207"/>
      <c r="B37" s="208"/>
      <c r="C37" s="209"/>
      <c r="D37" s="210"/>
      <c r="E37" s="211"/>
      <c r="F37" s="201"/>
      <c r="G37" s="212">
        <f>SUM(G5:G36)</f>
        <v>146450</v>
      </c>
      <c r="H37" s="70"/>
      <c r="J37" s="47"/>
      <c r="K37" s="47"/>
    </row>
    <row r="38" spans="1:11" ht="16.5" thickTop="1"/>
  </sheetData>
  <mergeCells count="7">
    <mergeCell ref="H2:H3"/>
    <mergeCell ref="A1:B1"/>
    <mergeCell ref="A2:A3"/>
    <mergeCell ref="B2:B3"/>
    <mergeCell ref="C2:C3"/>
    <mergeCell ref="D2:E2"/>
    <mergeCell ref="F2:G2"/>
  </mergeCells>
  <pageMargins left="0.39370078740157483" right="0.15748031496062992" top="0.11811023622047245" bottom="0" header="0.11811023622047245" footer="0.11811023622047245"/>
  <pageSetup paperSize="9" orientation="portrait" horizont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27"/>
  <sheetViews>
    <sheetView zoomScale="93" zoomScaleNormal="93" workbookViewId="0">
      <selection activeCell="F14" sqref="F14"/>
    </sheetView>
  </sheetViews>
  <sheetFormatPr defaultColWidth="8.88671875" defaultRowHeight="15.75"/>
  <cols>
    <col min="1" max="1" width="4.44140625" style="54" customWidth="1"/>
    <col min="2" max="2" width="37.5546875" style="55" customWidth="1"/>
    <col min="3" max="3" width="7.88671875" style="54" customWidth="1"/>
    <col min="4" max="5" width="8.88671875" style="34" customWidth="1"/>
    <col min="6" max="6" width="13.109375" style="34" customWidth="1"/>
    <col min="7" max="7" width="8.88671875" style="446"/>
    <col min="8" max="16384" width="8.88671875" style="34"/>
  </cols>
  <sheetData>
    <row r="1" spans="1:8" ht="33" customHeight="1">
      <c r="A1" s="465" t="s">
        <v>19</v>
      </c>
      <c r="B1" s="465"/>
      <c r="C1" s="33"/>
      <c r="D1" s="33"/>
      <c r="E1" s="35"/>
      <c r="F1" s="36"/>
      <c r="G1" s="37"/>
      <c r="H1" s="36"/>
    </row>
    <row r="2" spans="1:8" ht="18.75" customHeight="1">
      <c r="A2" s="481" t="s">
        <v>0</v>
      </c>
      <c r="B2" s="482" t="s">
        <v>1</v>
      </c>
      <c r="C2" s="483" t="s">
        <v>2</v>
      </c>
      <c r="D2" s="484" t="s">
        <v>40</v>
      </c>
      <c r="E2" s="484"/>
      <c r="F2" s="479" t="s">
        <v>3</v>
      </c>
    </row>
    <row r="3" spans="1:8" ht="18.75" customHeight="1">
      <c r="A3" s="481"/>
      <c r="B3" s="482"/>
      <c r="C3" s="483"/>
      <c r="D3" s="325" t="s">
        <v>4</v>
      </c>
      <c r="E3" s="325" t="s">
        <v>36</v>
      </c>
      <c r="F3" s="480"/>
    </row>
    <row r="4" spans="1:8" ht="35.25" customHeight="1">
      <c r="A4" s="436"/>
      <c r="B4" s="437" t="s">
        <v>381</v>
      </c>
      <c r="C4" s="436"/>
      <c r="D4" s="438"/>
      <c r="E4" s="439"/>
      <c r="F4" s="440"/>
    </row>
    <row r="5" spans="1:8" ht="19.5" customHeight="1">
      <c r="A5" s="436">
        <v>1</v>
      </c>
      <c r="B5" s="441" t="s">
        <v>396</v>
      </c>
      <c r="C5" s="436" t="s">
        <v>382</v>
      </c>
      <c r="D5" s="445"/>
      <c r="E5" s="438">
        <v>900</v>
      </c>
      <c r="F5" s="439">
        <v>8.82</v>
      </c>
      <c r="H5" s="447"/>
    </row>
    <row r="6" spans="1:8" ht="18.75" customHeight="1">
      <c r="A6" s="436">
        <v>2</v>
      </c>
      <c r="B6" s="441" t="s">
        <v>397</v>
      </c>
      <c r="C6" s="436" t="s">
        <v>383</v>
      </c>
      <c r="D6" s="445"/>
      <c r="E6" s="438">
        <v>910</v>
      </c>
      <c r="F6" s="439">
        <v>8.6999999999999993</v>
      </c>
      <c r="H6" s="447"/>
    </row>
    <row r="7" spans="1:8" ht="18.75" customHeight="1">
      <c r="A7" s="436">
        <v>3</v>
      </c>
      <c r="B7" s="441" t="s">
        <v>399</v>
      </c>
      <c r="C7" s="436" t="s">
        <v>385</v>
      </c>
      <c r="D7" s="445"/>
      <c r="E7" s="438">
        <v>910</v>
      </c>
      <c r="F7" s="439">
        <v>8.52</v>
      </c>
      <c r="H7" s="447"/>
    </row>
    <row r="8" spans="1:8" ht="18.75" customHeight="1">
      <c r="A8" s="436">
        <v>4</v>
      </c>
      <c r="B8" s="441" t="s">
        <v>398</v>
      </c>
      <c r="C8" s="436" t="s">
        <v>384</v>
      </c>
      <c r="D8" s="445"/>
      <c r="E8" s="438">
        <v>1600</v>
      </c>
      <c r="F8" s="439">
        <v>5.22</v>
      </c>
      <c r="H8" s="447"/>
    </row>
    <row r="9" spans="1:8" ht="18.75" customHeight="1">
      <c r="A9" s="436">
        <v>5</v>
      </c>
      <c r="B9" s="441" t="s">
        <v>400</v>
      </c>
      <c r="C9" s="436" t="s">
        <v>386</v>
      </c>
      <c r="D9" s="445"/>
      <c r="E9" s="438">
        <v>4000</v>
      </c>
      <c r="F9" s="439">
        <v>5.22</v>
      </c>
      <c r="H9" s="447"/>
    </row>
    <row r="10" spans="1:8" ht="18.75" customHeight="1">
      <c r="A10" s="436">
        <v>6</v>
      </c>
      <c r="B10" s="441" t="s">
        <v>401</v>
      </c>
      <c r="C10" s="436" t="s">
        <v>387</v>
      </c>
      <c r="D10" s="445"/>
      <c r="E10" s="438">
        <v>2950</v>
      </c>
      <c r="F10" s="439">
        <v>5.22</v>
      </c>
      <c r="H10" s="447"/>
    </row>
    <row r="11" spans="1:8" ht="18.75" customHeight="1">
      <c r="A11" s="436">
        <v>7</v>
      </c>
      <c r="B11" s="441" t="s">
        <v>402</v>
      </c>
      <c r="C11" s="436" t="s">
        <v>388</v>
      </c>
      <c r="D11" s="445"/>
      <c r="E11" s="438">
        <v>1950</v>
      </c>
      <c r="F11" s="439">
        <v>5.22</v>
      </c>
      <c r="H11" s="447"/>
    </row>
    <row r="12" spans="1:8" ht="18.75" customHeight="1">
      <c r="A12" s="436">
        <v>8</v>
      </c>
      <c r="B12" s="441" t="s">
        <v>403</v>
      </c>
      <c r="C12" s="436" t="s">
        <v>392</v>
      </c>
      <c r="D12" s="445"/>
      <c r="E12" s="438">
        <v>1400</v>
      </c>
      <c r="F12" s="439">
        <v>5.22</v>
      </c>
      <c r="H12" s="447"/>
    </row>
    <row r="13" spans="1:8" ht="31.5" customHeight="1">
      <c r="A13" s="442"/>
      <c r="B13" s="443" t="s">
        <v>360</v>
      </c>
      <c r="C13" s="443"/>
      <c r="D13" s="445"/>
      <c r="E13" s="444"/>
      <c r="F13" s="440"/>
      <c r="H13" s="447"/>
    </row>
    <row r="14" spans="1:8" ht="18.75" customHeight="1">
      <c r="A14" s="436">
        <v>9</v>
      </c>
      <c r="B14" s="441" t="s">
        <v>371</v>
      </c>
      <c r="C14" s="436" t="s">
        <v>394</v>
      </c>
      <c r="D14" s="445"/>
      <c r="E14" s="438">
        <v>440</v>
      </c>
      <c r="F14" s="439">
        <v>6.81</v>
      </c>
      <c r="H14" s="447"/>
    </row>
    <row r="15" spans="1:8" ht="18.75" customHeight="1">
      <c r="A15" s="436">
        <v>10</v>
      </c>
      <c r="B15" s="441" t="s">
        <v>361</v>
      </c>
      <c r="C15" s="436" t="s">
        <v>389</v>
      </c>
      <c r="D15" s="445"/>
      <c r="E15" s="438">
        <v>420</v>
      </c>
      <c r="F15" s="439">
        <v>6.18</v>
      </c>
      <c r="H15" s="447"/>
    </row>
    <row r="16" spans="1:8" ht="18.75" customHeight="1">
      <c r="A16" s="436">
        <v>11</v>
      </c>
      <c r="B16" s="441" t="s">
        <v>373</v>
      </c>
      <c r="C16" s="436" t="s">
        <v>395</v>
      </c>
      <c r="D16" s="445"/>
      <c r="E16" s="438">
        <v>1000</v>
      </c>
      <c r="F16" s="439">
        <v>5.88</v>
      </c>
      <c r="H16" s="447"/>
    </row>
    <row r="17" spans="1:8" ht="18.75" customHeight="1">
      <c r="A17" s="436">
        <v>12</v>
      </c>
      <c r="B17" s="441" t="s">
        <v>362</v>
      </c>
      <c r="C17" s="436" t="s">
        <v>390</v>
      </c>
      <c r="D17" s="445"/>
      <c r="E17" s="438">
        <v>1000</v>
      </c>
      <c r="F17" s="439">
        <v>5.43</v>
      </c>
      <c r="H17" s="447"/>
    </row>
    <row r="18" spans="1:8" ht="18.75" customHeight="1">
      <c r="A18" s="436">
        <v>13</v>
      </c>
      <c r="B18" s="441" t="s">
        <v>366</v>
      </c>
      <c r="C18" s="436" t="s">
        <v>393</v>
      </c>
      <c r="D18" s="445"/>
      <c r="E18" s="438">
        <v>940</v>
      </c>
      <c r="F18" s="439">
        <v>5.25</v>
      </c>
      <c r="H18" s="447"/>
    </row>
    <row r="19" spans="1:8" ht="18.75" customHeight="1">
      <c r="A19" s="436">
        <v>14</v>
      </c>
      <c r="B19" s="441" t="s">
        <v>366</v>
      </c>
      <c r="C19" s="436" t="s">
        <v>393</v>
      </c>
      <c r="D19" s="445"/>
      <c r="E19" s="438">
        <v>800</v>
      </c>
      <c r="F19" s="439">
        <v>5.25</v>
      </c>
      <c r="H19" s="447"/>
    </row>
    <row r="20" spans="1:8" ht="18.75" customHeight="1">
      <c r="A20" s="436">
        <v>15</v>
      </c>
      <c r="B20" s="441" t="s">
        <v>363</v>
      </c>
      <c r="C20" s="436" t="s">
        <v>391</v>
      </c>
      <c r="D20" s="445"/>
      <c r="E20" s="438">
        <v>970</v>
      </c>
      <c r="F20" s="439">
        <v>5.0999999999999996</v>
      </c>
      <c r="H20" s="447"/>
    </row>
    <row r="21" spans="1:8" ht="18.75" customHeight="1">
      <c r="A21" s="436">
        <v>16</v>
      </c>
      <c r="B21" s="441" t="s">
        <v>372</v>
      </c>
      <c r="C21" s="436" t="s">
        <v>382</v>
      </c>
      <c r="D21" s="445"/>
      <c r="E21" s="438">
        <v>630</v>
      </c>
      <c r="F21" s="439">
        <v>4.95</v>
      </c>
      <c r="H21" s="447"/>
    </row>
    <row r="22" spans="1:8" ht="18.75" customHeight="1">
      <c r="A22" s="436">
        <v>17</v>
      </c>
      <c r="B22" s="441" t="s">
        <v>364</v>
      </c>
      <c r="C22" s="436" t="s">
        <v>383</v>
      </c>
      <c r="D22" s="445"/>
      <c r="E22" s="438">
        <v>647</v>
      </c>
      <c r="F22" s="439">
        <v>4.8</v>
      </c>
      <c r="H22" s="447"/>
    </row>
    <row r="23" spans="1:8" ht="18.75" customHeight="1">
      <c r="A23" s="436">
        <v>18</v>
      </c>
      <c r="B23" s="441" t="s">
        <v>368</v>
      </c>
      <c r="C23" s="436" t="s">
        <v>384</v>
      </c>
      <c r="D23" s="445"/>
      <c r="E23" s="438">
        <v>846</v>
      </c>
      <c r="F23" s="439">
        <v>2.4900000000000002</v>
      </c>
      <c r="H23" s="447"/>
    </row>
    <row r="24" spans="1:8" ht="18.75" customHeight="1">
      <c r="A24" s="436">
        <v>19</v>
      </c>
      <c r="B24" s="441" t="s">
        <v>369</v>
      </c>
      <c r="C24" s="436" t="s">
        <v>387</v>
      </c>
      <c r="D24" s="445"/>
      <c r="E24" s="438">
        <v>2040</v>
      </c>
      <c r="F24" s="439">
        <v>2.4900000000000002</v>
      </c>
      <c r="H24" s="447"/>
    </row>
    <row r="25" spans="1:8" ht="18.75" customHeight="1">
      <c r="A25" s="436">
        <v>20</v>
      </c>
      <c r="B25" s="441" t="s">
        <v>365</v>
      </c>
      <c r="C25" s="436" t="s">
        <v>392</v>
      </c>
      <c r="D25" s="445"/>
      <c r="E25" s="438">
        <v>1600</v>
      </c>
      <c r="F25" s="439">
        <v>2.4900000000000002</v>
      </c>
      <c r="H25" s="447"/>
    </row>
    <row r="26" spans="1:8" ht="18.75" customHeight="1">
      <c r="A26" s="436">
        <v>21</v>
      </c>
      <c r="B26" s="441" t="s">
        <v>370</v>
      </c>
      <c r="C26" s="436" t="s">
        <v>388</v>
      </c>
      <c r="D26" s="445"/>
      <c r="E26" s="438">
        <v>1830</v>
      </c>
      <c r="F26" s="439">
        <v>2.4900000000000002</v>
      </c>
      <c r="H26" s="447"/>
    </row>
    <row r="27" spans="1:8">
      <c r="A27" s="436">
        <v>22</v>
      </c>
      <c r="B27" s="441" t="s">
        <v>367</v>
      </c>
      <c r="C27" s="436" t="s">
        <v>386</v>
      </c>
      <c r="D27" s="445"/>
      <c r="E27" s="438">
        <v>1800</v>
      </c>
      <c r="F27" s="439">
        <v>2.4900000000000002</v>
      </c>
      <c r="H27" s="447"/>
    </row>
  </sheetData>
  <mergeCells count="6">
    <mergeCell ref="F2:F3"/>
    <mergeCell ref="A1:B1"/>
    <mergeCell ref="A2:A3"/>
    <mergeCell ref="B2:B3"/>
    <mergeCell ref="C2:C3"/>
    <mergeCell ref="D2:E2"/>
  </mergeCells>
  <pageMargins left="0.39370078740157483" right="0.15748031496062992" top="0.11811023622047245" bottom="0" header="0.11811023622047245" footer="0.11811023622047245"/>
  <pageSetup paperSize="9" orientation="portrait" horizontalDpi="4294967294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39"/>
  <sheetViews>
    <sheetView topLeftCell="A10" zoomScale="93" zoomScaleNormal="93" workbookViewId="0">
      <selection activeCell="C27" sqref="C27"/>
    </sheetView>
  </sheetViews>
  <sheetFormatPr defaultColWidth="8.88671875" defaultRowHeight="15.75"/>
  <cols>
    <col min="1" max="1" width="4.33203125" style="337" customWidth="1"/>
    <col min="2" max="2" width="35.5546875" style="55" customWidth="1"/>
    <col min="3" max="3" width="6.6640625" style="34" customWidth="1"/>
    <col min="4" max="4" width="8.88671875" style="34" customWidth="1"/>
    <col min="5" max="5" width="8.88671875" style="50" customWidth="1"/>
    <col min="6" max="7" width="8.88671875" style="34" hidden="1" customWidth="1"/>
    <col min="8" max="8" width="15.44140625" style="34" customWidth="1"/>
    <col min="9" max="16384" width="8.88671875" style="34"/>
  </cols>
  <sheetData>
    <row r="1" spans="1:11" ht="33" customHeight="1">
      <c r="A1" s="465" t="s">
        <v>225</v>
      </c>
      <c r="B1" s="465"/>
      <c r="C1" s="33"/>
      <c r="D1" s="33"/>
      <c r="E1" s="324"/>
      <c r="F1" s="36"/>
      <c r="G1" s="37"/>
      <c r="H1" s="36"/>
    </row>
    <row r="2" spans="1:11" ht="18.75" customHeight="1">
      <c r="A2" s="485" t="s">
        <v>0</v>
      </c>
      <c r="B2" s="468" t="s">
        <v>1</v>
      </c>
      <c r="C2" s="470" t="s">
        <v>2</v>
      </c>
      <c r="D2" s="472" t="s">
        <v>40</v>
      </c>
      <c r="E2" s="478"/>
      <c r="F2" s="458" t="s">
        <v>3</v>
      </c>
      <c r="G2" s="474"/>
      <c r="H2" s="456" t="s">
        <v>3</v>
      </c>
    </row>
    <row r="3" spans="1:11" ht="18.75" customHeight="1">
      <c r="A3" s="486"/>
      <c r="B3" s="469"/>
      <c r="C3" s="471"/>
      <c r="D3" s="129" t="s">
        <v>4</v>
      </c>
      <c r="E3" s="325" t="s">
        <v>36</v>
      </c>
      <c r="F3" s="129" t="s">
        <v>38</v>
      </c>
      <c r="G3" s="129" t="s">
        <v>39</v>
      </c>
      <c r="H3" s="457"/>
    </row>
    <row r="4" spans="1:11" ht="30" customHeight="1">
      <c r="A4" s="333"/>
      <c r="B4" s="78" t="s">
        <v>250</v>
      </c>
      <c r="C4" s="185"/>
      <c r="D4" s="124"/>
      <c r="E4" s="326"/>
      <c r="F4" s="265"/>
      <c r="G4" s="268"/>
      <c r="H4" s="265"/>
      <c r="I4" s="48"/>
      <c r="J4" s="47"/>
      <c r="K4" s="47"/>
    </row>
    <row r="5" spans="1:11" ht="18.75" customHeight="1">
      <c r="A5" s="334">
        <v>1</v>
      </c>
      <c r="B5" s="255" t="s">
        <v>235</v>
      </c>
      <c r="C5" s="260" t="s">
        <v>228</v>
      </c>
      <c r="D5" s="243"/>
      <c r="E5" s="295">
        <v>5</v>
      </c>
      <c r="F5" s="224">
        <v>1840</v>
      </c>
      <c r="G5" s="261">
        <f t="shared" ref="G5:G16" si="0">SUM(F5*E5)</f>
        <v>9200</v>
      </c>
      <c r="H5" s="224">
        <v>2800</v>
      </c>
      <c r="I5" s="137"/>
      <c r="J5" s="47"/>
      <c r="K5" s="47"/>
    </row>
    <row r="6" spans="1:11" ht="18.75" customHeight="1">
      <c r="A6" s="334">
        <v>2</v>
      </c>
      <c r="B6" s="255" t="s">
        <v>236</v>
      </c>
      <c r="C6" s="260" t="s">
        <v>230</v>
      </c>
      <c r="D6" s="243"/>
      <c r="E6" s="295">
        <v>8</v>
      </c>
      <c r="F6" s="223">
        <v>4350</v>
      </c>
      <c r="G6" s="261">
        <f t="shared" si="0"/>
        <v>34800</v>
      </c>
      <c r="H6" s="224">
        <v>5800</v>
      </c>
      <c r="I6" s="137"/>
      <c r="J6" s="47"/>
      <c r="K6" s="47"/>
    </row>
    <row r="7" spans="1:11" ht="18.75" customHeight="1">
      <c r="A7" s="335"/>
      <c r="B7" s="269"/>
      <c r="C7" s="270"/>
      <c r="D7" s="87"/>
      <c r="E7" s="327"/>
      <c r="F7" s="86"/>
      <c r="G7" s="272"/>
      <c r="H7" s="224"/>
      <c r="I7" s="137"/>
      <c r="J7" s="47"/>
      <c r="K7" s="47"/>
    </row>
    <row r="8" spans="1:11" ht="30" customHeight="1">
      <c r="A8" s="93"/>
      <c r="B8" s="234" t="s">
        <v>223</v>
      </c>
      <c r="C8" s="101"/>
      <c r="D8" s="234"/>
      <c r="E8" s="328"/>
      <c r="F8" s="259"/>
      <c r="G8" s="249"/>
      <c r="H8" s="400"/>
      <c r="I8" s="48"/>
      <c r="J8" s="47"/>
      <c r="K8" s="47"/>
    </row>
    <row r="9" spans="1:11" ht="18.75" customHeight="1">
      <c r="A9" s="334">
        <v>1</v>
      </c>
      <c r="B9" s="258" t="s">
        <v>237</v>
      </c>
      <c r="C9" s="295" t="s">
        <v>229</v>
      </c>
      <c r="D9" s="243"/>
      <c r="E9" s="295">
        <v>8</v>
      </c>
      <c r="F9" s="223">
        <v>1447</v>
      </c>
      <c r="G9" s="261">
        <f t="shared" si="0"/>
        <v>11576</v>
      </c>
      <c r="H9" s="224">
        <v>2800</v>
      </c>
      <c r="I9" s="137"/>
      <c r="J9" s="47"/>
      <c r="K9" s="47"/>
    </row>
    <row r="10" spans="1:11" ht="18.75" customHeight="1">
      <c r="A10" s="334">
        <v>2</v>
      </c>
      <c r="B10" s="255" t="s">
        <v>238</v>
      </c>
      <c r="C10" s="232" t="s">
        <v>229</v>
      </c>
      <c r="D10" s="243"/>
      <c r="E10" s="295">
        <v>6</v>
      </c>
      <c r="F10" s="223">
        <v>4270</v>
      </c>
      <c r="G10" s="261">
        <f t="shared" si="0"/>
        <v>25620</v>
      </c>
      <c r="H10" s="224">
        <v>5200</v>
      </c>
      <c r="I10" s="138"/>
      <c r="J10" s="47"/>
      <c r="K10" s="47"/>
    </row>
    <row r="11" spans="1:11" ht="18.75" customHeight="1">
      <c r="A11" s="336">
        <v>3</v>
      </c>
      <c r="B11" s="257" t="s">
        <v>239</v>
      </c>
      <c r="C11" s="296" t="s">
        <v>229</v>
      </c>
      <c r="D11" s="243"/>
      <c r="E11" s="295">
        <v>80</v>
      </c>
      <c r="F11" s="285">
        <v>2000</v>
      </c>
      <c r="G11" s="261">
        <f t="shared" si="0"/>
        <v>160000</v>
      </c>
      <c r="H11" s="224">
        <v>2800</v>
      </c>
      <c r="I11" s="137"/>
      <c r="J11" s="47"/>
      <c r="K11" s="47"/>
    </row>
    <row r="12" spans="1:11" ht="18.75" customHeight="1">
      <c r="A12" s="334">
        <v>4</v>
      </c>
      <c r="B12" s="257" t="s">
        <v>240</v>
      </c>
      <c r="C12" s="296" t="s">
        <v>229</v>
      </c>
      <c r="D12" s="243"/>
      <c r="E12" s="295">
        <v>6</v>
      </c>
      <c r="F12" s="223">
        <v>1700</v>
      </c>
      <c r="G12" s="261">
        <f t="shared" si="0"/>
        <v>10200</v>
      </c>
      <c r="H12" s="224">
        <v>3000</v>
      </c>
      <c r="I12" s="137"/>
      <c r="J12" s="47"/>
      <c r="K12" s="47"/>
    </row>
    <row r="13" spans="1:11" ht="18.75" customHeight="1">
      <c r="A13" s="334">
        <v>5</v>
      </c>
      <c r="B13" s="257" t="s">
        <v>322</v>
      </c>
      <c r="C13" s="296" t="s">
        <v>229</v>
      </c>
      <c r="D13" s="243"/>
      <c r="E13" s="295">
        <v>19</v>
      </c>
      <c r="F13" s="230">
        <v>1750</v>
      </c>
      <c r="G13" s="261">
        <f t="shared" si="0"/>
        <v>33250</v>
      </c>
      <c r="H13" s="224">
        <v>3200</v>
      </c>
      <c r="I13" s="138"/>
      <c r="J13" s="47"/>
      <c r="K13" s="47"/>
    </row>
    <row r="14" spans="1:11" ht="18.75" customHeight="1">
      <c r="A14" s="336">
        <v>6</v>
      </c>
      <c r="B14" s="255" t="s">
        <v>241</v>
      </c>
      <c r="C14" s="296" t="s">
        <v>251</v>
      </c>
      <c r="D14" s="243"/>
      <c r="E14" s="295">
        <v>15</v>
      </c>
      <c r="F14" s="224">
        <v>1650</v>
      </c>
      <c r="G14" s="261">
        <f t="shared" si="0"/>
        <v>24750</v>
      </c>
      <c r="H14" s="224">
        <v>2900</v>
      </c>
      <c r="I14" s="138"/>
      <c r="J14" s="47"/>
      <c r="K14" s="47"/>
    </row>
    <row r="15" spans="1:11" ht="18.75" customHeight="1">
      <c r="A15" s="334">
        <v>7</v>
      </c>
      <c r="B15" s="257" t="s">
        <v>242</v>
      </c>
      <c r="C15" s="293" t="s">
        <v>234</v>
      </c>
      <c r="D15" s="234"/>
      <c r="E15" s="294">
        <v>1</v>
      </c>
      <c r="F15" s="224">
        <v>1800</v>
      </c>
      <c r="G15" s="261">
        <f t="shared" si="0"/>
        <v>1800</v>
      </c>
      <c r="H15" s="224">
        <v>2800</v>
      </c>
      <c r="I15" s="138"/>
      <c r="J15" s="47"/>
      <c r="K15" s="47"/>
    </row>
    <row r="16" spans="1:11" ht="18.75" customHeight="1">
      <c r="A16" s="334">
        <v>8</v>
      </c>
      <c r="B16" s="257" t="s">
        <v>323</v>
      </c>
      <c r="C16" s="232" t="s">
        <v>229</v>
      </c>
      <c r="D16" s="234"/>
      <c r="E16" s="294">
        <v>10</v>
      </c>
      <c r="F16" s="224">
        <v>4230</v>
      </c>
      <c r="G16" s="261">
        <f t="shared" si="0"/>
        <v>42300</v>
      </c>
      <c r="H16" s="224">
        <v>5500</v>
      </c>
      <c r="I16" s="138"/>
      <c r="J16" s="47"/>
      <c r="K16" s="47"/>
    </row>
    <row r="17" spans="1:11" ht="18.75" customHeight="1">
      <c r="A17" s="336">
        <v>9</v>
      </c>
      <c r="B17" s="257" t="s">
        <v>243</v>
      </c>
      <c r="C17" s="295" t="s">
        <v>316</v>
      </c>
      <c r="D17" s="243"/>
      <c r="E17" s="295">
        <v>10</v>
      </c>
      <c r="F17" s="286">
        <v>1930</v>
      </c>
      <c r="G17" s="261">
        <f t="shared" ref="G17:G25" si="1">SUM(F17*E17)</f>
        <v>19300</v>
      </c>
      <c r="H17" s="224">
        <v>3200</v>
      </c>
      <c r="I17" s="137"/>
      <c r="J17" s="47"/>
      <c r="K17" s="47"/>
    </row>
    <row r="18" spans="1:11" ht="18.75" customHeight="1">
      <c r="A18" s="334">
        <v>10</v>
      </c>
      <c r="B18" s="257" t="s">
        <v>244</v>
      </c>
      <c r="C18" s="295" t="s">
        <v>317</v>
      </c>
      <c r="D18" s="243"/>
      <c r="E18" s="295">
        <v>5</v>
      </c>
      <c r="F18" s="286">
        <v>3870</v>
      </c>
      <c r="G18" s="261">
        <f t="shared" si="1"/>
        <v>19350</v>
      </c>
      <c r="H18" s="224">
        <v>4800</v>
      </c>
      <c r="I18" s="137"/>
      <c r="J18" s="47"/>
      <c r="K18" s="47"/>
    </row>
    <row r="19" spans="1:11" ht="18.75" customHeight="1">
      <c r="A19" s="334">
        <v>11</v>
      </c>
      <c r="B19" s="257" t="s">
        <v>245</v>
      </c>
      <c r="C19" s="295" t="s">
        <v>318</v>
      </c>
      <c r="D19" s="243"/>
      <c r="E19" s="295">
        <v>5</v>
      </c>
      <c r="F19" s="286">
        <v>3870</v>
      </c>
      <c r="G19" s="261">
        <f t="shared" si="1"/>
        <v>19350</v>
      </c>
      <c r="H19" s="224">
        <v>4800</v>
      </c>
      <c r="I19" s="137"/>
      <c r="J19" s="47"/>
      <c r="K19" s="47"/>
    </row>
    <row r="20" spans="1:11" ht="18.75" customHeight="1">
      <c r="A20" s="336">
        <v>12</v>
      </c>
      <c r="B20" s="257" t="s">
        <v>335</v>
      </c>
      <c r="C20" s="295"/>
      <c r="D20" s="263"/>
      <c r="E20" s="296">
        <v>3</v>
      </c>
      <c r="F20" s="286">
        <v>3200</v>
      </c>
      <c r="G20" s="261">
        <f t="shared" si="1"/>
        <v>9600</v>
      </c>
      <c r="H20" s="224">
        <v>4000</v>
      </c>
      <c r="I20" s="137"/>
      <c r="J20" s="47"/>
      <c r="K20" s="47"/>
    </row>
    <row r="21" spans="1:11" ht="18.75" customHeight="1">
      <c r="A21" s="336">
        <v>13</v>
      </c>
      <c r="B21" s="257" t="s">
        <v>341</v>
      </c>
      <c r="C21" s="295" t="s">
        <v>251</v>
      </c>
      <c r="D21" s="263"/>
      <c r="E21" s="296">
        <v>15</v>
      </c>
      <c r="F21" s="286">
        <v>400</v>
      </c>
      <c r="G21" s="261">
        <f t="shared" si="1"/>
        <v>6000</v>
      </c>
      <c r="H21" s="224">
        <f t="shared" ref="H21:H27" si="2">SUM(F21*20%+F21)</f>
        <v>480</v>
      </c>
      <c r="I21" s="137"/>
      <c r="J21" s="47"/>
      <c r="K21" s="47"/>
    </row>
    <row r="22" spans="1:11" ht="18.75" customHeight="1">
      <c r="A22" s="334">
        <v>14</v>
      </c>
      <c r="B22" s="257" t="s">
        <v>330</v>
      </c>
      <c r="C22" s="295" t="s">
        <v>251</v>
      </c>
      <c r="D22" s="263"/>
      <c r="E22" s="296">
        <v>15</v>
      </c>
      <c r="F22" s="286">
        <v>111</v>
      </c>
      <c r="G22" s="261">
        <f t="shared" si="1"/>
        <v>1665</v>
      </c>
      <c r="H22" s="224">
        <v>150</v>
      </c>
      <c r="I22" s="137"/>
      <c r="J22" s="47"/>
      <c r="K22" s="47"/>
    </row>
    <row r="23" spans="1:11" ht="18.75" customHeight="1">
      <c r="A23" s="334">
        <v>15</v>
      </c>
      <c r="B23" s="255" t="s">
        <v>246</v>
      </c>
      <c r="C23" s="295" t="s">
        <v>316</v>
      </c>
      <c r="D23" s="263"/>
      <c r="E23" s="296">
        <v>21</v>
      </c>
      <c r="F23" s="224">
        <v>280</v>
      </c>
      <c r="G23" s="262">
        <f t="shared" si="1"/>
        <v>5880</v>
      </c>
      <c r="H23" s="224">
        <v>350</v>
      </c>
      <c r="I23" s="137"/>
      <c r="J23" s="47"/>
      <c r="K23" s="47"/>
    </row>
    <row r="24" spans="1:11" ht="18.75" customHeight="1">
      <c r="A24" s="336">
        <v>16</v>
      </c>
      <c r="B24" s="267" t="s">
        <v>336</v>
      </c>
      <c r="C24" s="329"/>
      <c r="D24" s="243"/>
      <c r="E24" s="22">
        <v>5</v>
      </c>
      <c r="F24" s="224">
        <v>315</v>
      </c>
      <c r="G24" s="43">
        <f t="shared" si="1"/>
        <v>1575</v>
      </c>
      <c r="H24" s="224">
        <v>390</v>
      </c>
      <c r="I24" s="137"/>
      <c r="J24" s="47"/>
      <c r="K24" s="47"/>
    </row>
    <row r="25" spans="1:11" ht="18.75" customHeight="1">
      <c r="A25" s="334">
        <v>17</v>
      </c>
      <c r="B25" s="269" t="s">
        <v>337</v>
      </c>
      <c r="C25" s="329"/>
      <c r="D25" s="197"/>
      <c r="E25" s="84">
        <v>4</v>
      </c>
      <c r="F25" s="229">
        <v>210</v>
      </c>
      <c r="G25" s="338">
        <f t="shared" si="1"/>
        <v>840</v>
      </c>
      <c r="H25" s="229">
        <v>270</v>
      </c>
      <c r="I25" s="137"/>
      <c r="J25" s="47"/>
      <c r="K25" s="47"/>
    </row>
    <row r="26" spans="1:11" ht="30" customHeight="1">
      <c r="A26" s="93"/>
      <c r="B26" s="124" t="s">
        <v>315</v>
      </c>
      <c r="C26" s="341"/>
      <c r="D26" s="78"/>
      <c r="E26" s="155"/>
      <c r="F26" s="265"/>
      <c r="G26" s="268"/>
      <c r="H26" s="230"/>
      <c r="I26" s="48"/>
      <c r="J26" s="47"/>
      <c r="K26" s="47"/>
    </row>
    <row r="27" spans="1:11" ht="19.5" customHeight="1">
      <c r="A27" s="336">
        <v>1</v>
      </c>
      <c r="B27" s="69" t="s">
        <v>328</v>
      </c>
      <c r="C27" s="240"/>
      <c r="D27" s="240"/>
      <c r="E27" s="294">
        <v>1</v>
      </c>
      <c r="F27" s="71">
        <v>5500</v>
      </c>
      <c r="G27" s="43">
        <f>SUM(F27*E27)</f>
        <v>5500</v>
      </c>
      <c r="H27" s="224">
        <f t="shared" si="2"/>
        <v>6600</v>
      </c>
      <c r="I27" s="48"/>
      <c r="J27" s="47"/>
      <c r="K27" s="47"/>
    </row>
    <row r="28" spans="1:11" ht="18.75" customHeight="1">
      <c r="A28" s="91">
        <v>2</v>
      </c>
      <c r="B28" s="340" t="s">
        <v>329</v>
      </c>
      <c r="C28" s="21"/>
      <c r="D28" s="243"/>
      <c r="E28" s="329">
        <v>3</v>
      </c>
      <c r="F28" s="287">
        <v>3680</v>
      </c>
      <c r="G28" s="43">
        <f>SUM(F28*E28)</f>
        <v>11040</v>
      </c>
      <c r="H28" s="224">
        <v>4800</v>
      </c>
      <c r="I28" s="137"/>
      <c r="J28" s="47"/>
      <c r="K28" s="47"/>
    </row>
    <row r="29" spans="1:11" ht="18.75" customHeight="1">
      <c r="A29" s="99">
        <v>3</v>
      </c>
      <c r="B29" s="257" t="s">
        <v>247</v>
      </c>
      <c r="C29" s="329"/>
      <c r="D29" s="243"/>
      <c r="E29" s="184">
        <v>1</v>
      </c>
      <c r="F29" s="283">
        <v>840</v>
      </c>
      <c r="G29" s="261">
        <f>SUM(F29*E29)</f>
        <v>840</v>
      </c>
      <c r="H29" s="224">
        <v>1500</v>
      </c>
    </row>
    <row r="30" spans="1:11" ht="30" customHeight="1">
      <c r="A30" s="333"/>
      <c r="B30" s="124" t="s">
        <v>204</v>
      </c>
      <c r="C30" s="196"/>
      <c r="D30" s="124"/>
      <c r="E30" s="326"/>
      <c r="F30" s="265"/>
      <c r="G30" s="284"/>
      <c r="H30" s="400"/>
      <c r="I30" s="48"/>
      <c r="J30" s="47"/>
      <c r="K30" s="47"/>
    </row>
    <row r="31" spans="1:11" ht="18.75" customHeight="1">
      <c r="A31" s="99">
        <v>1</v>
      </c>
      <c r="B31" s="257" t="s">
        <v>248</v>
      </c>
      <c r="C31" s="330"/>
      <c r="D31" s="264"/>
      <c r="E31" s="232">
        <v>10</v>
      </c>
      <c r="F31" s="288">
        <v>4664</v>
      </c>
      <c r="G31" s="261">
        <f t="shared" ref="G31:G32" si="3">SUM(F31*E31)</f>
        <v>46640</v>
      </c>
      <c r="H31" s="224">
        <v>5950</v>
      </c>
    </row>
    <row r="32" spans="1:11" ht="18.75" customHeight="1">
      <c r="A32" s="99">
        <v>2</v>
      </c>
      <c r="B32" s="257" t="s">
        <v>249</v>
      </c>
      <c r="C32" s="330"/>
      <c r="D32" s="264"/>
      <c r="E32" s="232">
        <v>4</v>
      </c>
      <c r="F32" s="288">
        <v>3432</v>
      </c>
      <c r="G32" s="261">
        <f t="shared" si="3"/>
        <v>13728</v>
      </c>
      <c r="H32" s="229">
        <v>4500</v>
      </c>
    </row>
    <row r="33" spans="1:11" ht="30" customHeight="1">
      <c r="A33" s="333"/>
      <c r="B33" s="124" t="s">
        <v>154</v>
      </c>
      <c r="C33" s="354"/>
      <c r="D33" s="124"/>
      <c r="E33" s="326"/>
      <c r="F33" s="265"/>
      <c r="G33" s="284"/>
      <c r="H33" s="400"/>
      <c r="I33" s="48"/>
      <c r="J33" s="47"/>
      <c r="K33" s="47"/>
    </row>
    <row r="34" spans="1:11" ht="18.75" customHeight="1">
      <c r="A34" s="99">
        <v>1</v>
      </c>
      <c r="B34" s="257" t="s">
        <v>324</v>
      </c>
      <c r="C34" s="331" t="s">
        <v>190</v>
      </c>
      <c r="D34" s="264"/>
      <c r="E34" s="232">
        <v>19</v>
      </c>
      <c r="F34" s="288">
        <v>2210</v>
      </c>
      <c r="G34" s="261">
        <f t="shared" ref="G34:G37" si="4">SUM(F34*E34)</f>
        <v>41990</v>
      </c>
      <c r="H34" s="224">
        <v>2800</v>
      </c>
    </row>
    <row r="35" spans="1:11" ht="18.75" customHeight="1">
      <c r="A35" s="99">
        <v>2</v>
      </c>
      <c r="B35" s="257" t="s">
        <v>326</v>
      </c>
      <c r="C35" s="331" t="s">
        <v>190</v>
      </c>
      <c r="D35" s="264"/>
      <c r="E35" s="232">
        <v>14</v>
      </c>
      <c r="F35" s="288">
        <v>2300</v>
      </c>
      <c r="G35" s="261">
        <f t="shared" si="4"/>
        <v>32200</v>
      </c>
      <c r="H35" s="224">
        <v>3000</v>
      </c>
    </row>
    <row r="36" spans="1:11" ht="18.75" customHeight="1">
      <c r="A36" s="99">
        <v>3</v>
      </c>
      <c r="B36" s="257" t="s">
        <v>327</v>
      </c>
      <c r="C36" s="331" t="s">
        <v>190</v>
      </c>
      <c r="D36" s="264"/>
      <c r="E36" s="232">
        <v>25</v>
      </c>
      <c r="F36" s="288">
        <v>1020</v>
      </c>
      <c r="G36" s="261">
        <f t="shared" si="4"/>
        <v>25500</v>
      </c>
      <c r="H36" s="224">
        <v>1500</v>
      </c>
    </row>
    <row r="37" spans="1:11" ht="18.75" customHeight="1">
      <c r="A37" s="377">
        <v>6</v>
      </c>
      <c r="B37" s="269" t="s">
        <v>325</v>
      </c>
      <c r="C37" s="378"/>
      <c r="D37" s="266"/>
      <c r="E37" s="170">
        <v>100</v>
      </c>
      <c r="F37" s="379">
        <v>245.5</v>
      </c>
      <c r="G37" s="272">
        <f t="shared" si="4"/>
        <v>24550</v>
      </c>
      <c r="H37" s="229">
        <v>350</v>
      </c>
    </row>
    <row r="38" spans="1:11" ht="25.5" customHeight="1" thickBot="1">
      <c r="G38" s="374">
        <f>SUM(G5:G37)</f>
        <v>639044</v>
      </c>
    </row>
    <row r="39" spans="1:11" ht="16.5" thickTop="1"/>
  </sheetData>
  <mergeCells count="7">
    <mergeCell ref="H2:H3"/>
    <mergeCell ref="F2:G2"/>
    <mergeCell ref="A1:B1"/>
    <mergeCell ref="A2:A3"/>
    <mergeCell ref="B2:B3"/>
    <mergeCell ref="C2:C3"/>
    <mergeCell ref="D2:E2"/>
  </mergeCells>
  <pageMargins left="0.39370078740157483" right="0.15748031496062992" top="0.11811023622047245" bottom="0" header="0.11811023622047245" footer="0.11811023622047245"/>
  <pageSetup paperSize="9" orientation="portrait" horizontalDpi="4294967294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03"/>
  <sheetViews>
    <sheetView topLeftCell="A73" zoomScale="93" zoomScaleNormal="93" workbookViewId="0">
      <selection activeCell="O51" sqref="O51"/>
    </sheetView>
  </sheetViews>
  <sheetFormatPr defaultColWidth="8.88671875" defaultRowHeight="15.75"/>
  <cols>
    <col min="1" max="1" width="4.33203125" style="54" customWidth="1"/>
    <col min="2" max="2" width="35.5546875" style="55" customWidth="1"/>
    <col min="3" max="3" width="6.6640625" style="34" customWidth="1"/>
    <col min="4" max="5" width="8.88671875" style="34" customWidth="1"/>
    <col min="6" max="6" width="8.88671875" style="282" hidden="1" customWidth="1"/>
    <col min="7" max="7" width="8.88671875" style="34" hidden="1" customWidth="1"/>
    <col min="8" max="8" width="17.21875" style="282" customWidth="1"/>
    <col min="9" max="16384" width="8.88671875" style="34"/>
  </cols>
  <sheetData>
    <row r="1" spans="1:11" ht="33" customHeight="1">
      <c r="A1" s="465" t="s">
        <v>141</v>
      </c>
      <c r="B1" s="465"/>
      <c r="C1" s="33"/>
      <c r="D1" s="33"/>
      <c r="E1" s="35"/>
      <c r="F1" s="280"/>
      <c r="G1" s="37"/>
      <c r="H1" s="280"/>
    </row>
    <row r="2" spans="1:11" ht="18.75" customHeight="1">
      <c r="A2" s="466" t="s">
        <v>0</v>
      </c>
      <c r="B2" s="468" t="s">
        <v>1</v>
      </c>
      <c r="C2" s="470" t="s">
        <v>2</v>
      </c>
      <c r="D2" s="472" t="s">
        <v>40</v>
      </c>
      <c r="E2" s="478"/>
      <c r="F2" s="458" t="s">
        <v>3</v>
      </c>
      <c r="G2" s="474"/>
      <c r="H2" s="489" t="s">
        <v>3</v>
      </c>
    </row>
    <row r="3" spans="1:11" ht="18.75" customHeight="1">
      <c r="A3" s="467"/>
      <c r="B3" s="469"/>
      <c r="C3" s="471"/>
      <c r="D3" s="186" t="s">
        <v>4</v>
      </c>
      <c r="E3" s="129" t="s">
        <v>176</v>
      </c>
      <c r="F3" s="273" t="s">
        <v>38</v>
      </c>
      <c r="G3" s="145" t="s">
        <v>39</v>
      </c>
      <c r="H3" s="490"/>
    </row>
    <row r="4" spans="1:11" ht="30" customHeight="1">
      <c r="A4" s="114"/>
      <c r="B4" s="196" t="s">
        <v>142</v>
      </c>
      <c r="C4" s="124"/>
      <c r="D4" s="185"/>
      <c r="E4" s="124"/>
      <c r="F4" s="277"/>
      <c r="G4" s="241"/>
      <c r="H4" s="277"/>
      <c r="I4" s="48"/>
      <c r="J4" s="47"/>
      <c r="K4" s="47"/>
    </row>
    <row r="5" spans="1:11" ht="19.5" customHeight="1">
      <c r="A5" s="116">
        <v>1</v>
      </c>
      <c r="B5" s="231" t="s">
        <v>155</v>
      </c>
      <c r="C5" s="21" t="s">
        <v>183</v>
      </c>
      <c r="D5" s="153" t="s">
        <v>6</v>
      </c>
      <c r="E5" s="21">
        <v>3</v>
      </c>
      <c r="F5" s="289">
        <v>1750</v>
      </c>
      <c r="G5" s="43">
        <f t="shared" ref="G5:G27" si="0">SUM(F5*E5)</f>
        <v>5250</v>
      </c>
      <c r="H5" s="289">
        <v>2400</v>
      </c>
      <c r="I5" s="137"/>
      <c r="J5" s="47"/>
      <c r="K5" s="47"/>
    </row>
    <row r="6" spans="1:11" ht="19.5" customHeight="1">
      <c r="A6" s="116">
        <v>2</v>
      </c>
      <c r="B6" s="231" t="s">
        <v>156</v>
      </c>
      <c r="C6" s="21" t="s">
        <v>183</v>
      </c>
      <c r="D6" s="153" t="s">
        <v>6</v>
      </c>
      <c r="E6" s="21"/>
      <c r="F6" s="278">
        <v>1750</v>
      </c>
      <c r="G6" s="43">
        <f t="shared" si="0"/>
        <v>0</v>
      </c>
      <c r="H6" s="289">
        <v>2400</v>
      </c>
      <c r="I6" s="137"/>
      <c r="J6" s="47"/>
      <c r="K6" s="47"/>
    </row>
    <row r="7" spans="1:11" ht="19.5" customHeight="1">
      <c r="A7" s="117">
        <v>3</v>
      </c>
      <c r="B7" s="231" t="s">
        <v>157</v>
      </c>
      <c r="C7" s="21" t="s">
        <v>183</v>
      </c>
      <c r="D7" s="153" t="s">
        <v>6</v>
      </c>
      <c r="E7" s="21">
        <v>1</v>
      </c>
      <c r="F7" s="289">
        <v>2180</v>
      </c>
      <c r="G7" s="43">
        <f t="shared" si="0"/>
        <v>2180</v>
      </c>
      <c r="H7" s="289">
        <v>2800</v>
      </c>
      <c r="I7" s="137"/>
      <c r="J7" s="47"/>
      <c r="K7" s="47"/>
    </row>
    <row r="8" spans="1:11" ht="19.5" customHeight="1">
      <c r="A8" s="116">
        <v>4</v>
      </c>
      <c r="B8" s="228" t="s">
        <v>158</v>
      </c>
      <c r="C8" s="21" t="s">
        <v>183</v>
      </c>
      <c r="D8" s="153" t="s">
        <v>6</v>
      </c>
      <c r="E8" s="21"/>
      <c r="F8" s="289">
        <v>2340</v>
      </c>
      <c r="G8" s="43">
        <f t="shared" si="0"/>
        <v>0</v>
      </c>
      <c r="H8" s="289">
        <v>2950</v>
      </c>
      <c r="I8" s="137"/>
      <c r="J8" s="47"/>
      <c r="K8" s="47"/>
    </row>
    <row r="9" spans="1:11" ht="19.5" customHeight="1">
      <c r="A9" s="116">
        <v>5</v>
      </c>
      <c r="B9" s="228" t="s">
        <v>159</v>
      </c>
      <c r="C9" s="21" t="s">
        <v>183</v>
      </c>
      <c r="D9" s="153" t="s">
        <v>6</v>
      </c>
      <c r="E9" s="21">
        <v>2</v>
      </c>
      <c r="F9" s="278">
        <v>2260</v>
      </c>
      <c r="G9" s="43">
        <f t="shared" si="0"/>
        <v>4520</v>
      </c>
      <c r="H9" s="289">
        <v>3300</v>
      </c>
      <c r="I9" s="137"/>
      <c r="J9" s="47"/>
      <c r="K9" s="47"/>
    </row>
    <row r="10" spans="1:11" ht="19.5" customHeight="1">
      <c r="A10" s="116">
        <v>6</v>
      </c>
      <c r="B10" s="228" t="s">
        <v>160</v>
      </c>
      <c r="C10" s="21" t="s">
        <v>183</v>
      </c>
      <c r="D10" s="153" t="s">
        <v>6</v>
      </c>
      <c r="E10" s="21"/>
      <c r="F10" s="289">
        <v>1848</v>
      </c>
      <c r="G10" s="43">
        <f t="shared" si="0"/>
        <v>0</v>
      </c>
      <c r="H10" s="289">
        <v>2300</v>
      </c>
      <c r="I10" s="137"/>
      <c r="J10" s="47"/>
      <c r="K10" s="47"/>
    </row>
    <row r="11" spans="1:11" ht="19.5" customHeight="1">
      <c r="A11" s="117">
        <v>7</v>
      </c>
      <c r="B11" s="228" t="s">
        <v>161</v>
      </c>
      <c r="C11" s="21" t="s">
        <v>183</v>
      </c>
      <c r="D11" s="153" t="s">
        <v>6</v>
      </c>
      <c r="E11" s="21"/>
      <c r="F11" s="289">
        <v>2148</v>
      </c>
      <c r="G11" s="43">
        <f t="shared" si="0"/>
        <v>0</v>
      </c>
      <c r="H11" s="289">
        <v>2950</v>
      </c>
      <c r="I11" s="137"/>
      <c r="J11" s="47"/>
      <c r="K11" s="47"/>
    </row>
    <row r="12" spans="1:11" ht="19.5" customHeight="1">
      <c r="A12" s="116">
        <v>8</v>
      </c>
      <c r="B12" s="228" t="s">
        <v>162</v>
      </c>
      <c r="C12" s="22" t="s">
        <v>182</v>
      </c>
      <c r="D12" s="153" t="s">
        <v>6</v>
      </c>
      <c r="E12" s="21"/>
      <c r="F12" s="278">
        <v>2110</v>
      </c>
      <c r="G12" s="43">
        <f t="shared" si="0"/>
        <v>0</v>
      </c>
      <c r="H12" s="289">
        <v>2800</v>
      </c>
      <c r="I12" s="137"/>
      <c r="J12" s="47"/>
      <c r="K12" s="47"/>
    </row>
    <row r="13" spans="1:11" ht="19.5" customHeight="1">
      <c r="A13" s="116">
        <v>9</v>
      </c>
      <c r="B13" s="228" t="s">
        <v>163</v>
      </c>
      <c r="C13" s="22" t="s">
        <v>182</v>
      </c>
      <c r="D13" s="153" t="s">
        <v>6</v>
      </c>
      <c r="E13" s="21">
        <v>16</v>
      </c>
      <c r="F13" s="290">
        <v>2110</v>
      </c>
      <c r="G13" s="43">
        <f t="shared" si="0"/>
        <v>33760</v>
      </c>
      <c r="H13" s="289">
        <v>2800</v>
      </c>
      <c r="I13" s="137"/>
      <c r="J13" s="47"/>
      <c r="K13" s="47"/>
    </row>
    <row r="14" spans="1:11" ht="19.5" customHeight="1">
      <c r="A14" s="116">
        <v>10</v>
      </c>
      <c r="B14" s="228" t="s">
        <v>153</v>
      </c>
      <c r="C14" s="22" t="s">
        <v>182</v>
      </c>
      <c r="D14" s="153" t="s">
        <v>6</v>
      </c>
      <c r="E14" s="21">
        <v>10</v>
      </c>
      <c r="F14" s="290">
        <v>1695</v>
      </c>
      <c r="G14" s="43">
        <f t="shared" si="0"/>
        <v>16950</v>
      </c>
      <c r="H14" s="289">
        <v>2600</v>
      </c>
      <c r="I14" s="138"/>
      <c r="J14" s="47"/>
      <c r="K14" s="47"/>
    </row>
    <row r="15" spans="1:11" ht="19.5" customHeight="1">
      <c r="A15" s="117">
        <v>11</v>
      </c>
      <c r="B15" s="228" t="s">
        <v>164</v>
      </c>
      <c r="C15" s="22" t="s">
        <v>182</v>
      </c>
      <c r="D15" s="153" t="s">
        <v>6</v>
      </c>
      <c r="E15" s="21"/>
      <c r="F15" s="290">
        <v>2250</v>
      </c>
      <c r="G15" s="43">
        <f t="shared" si="0"/>
        <v>0</v>
      </c>
      <c r="H15" s="289">
        <v>2950</v>
      </c>
      <c r="I15" s="138"/>
      <c r="J15" s="47"/>
      <c r="K15" s="47"/>
    </row>
    <row r="16" spans="1:11" ht="19.5" customHeight="1">
      <c r="A16" s="116">
        <v>12</v>
      </c>
      <c r="B16" s="228" t="s">
        <v>165</v>
      </c>
      <c r="C16" s="22" t="s">
        <v>182</v>
      </c>
      <c r="D16" s="153" t="s">
        <v>6</v>
      </c>
      <c r="E16" s="21"/>
      <c r="F16" s="289">
        <v>2050</v>
      </c>
      <c r="G16" s="43">
        <f t="shared" si="0"/>
        <v>0</v>
      </c>
      <c r="H16" s="289">
        <v>3000</v>
      </c>
      <c r="I16" s="138"/>
      <c r="J16" s="47"/>
      <c r="K16" s="47"/>
    </row>
    <row r="17" spans="1:11" ht="21.75" customHeight="1">
      <c r="A17" s="116">
        <v>13</v>
      </c>
      <c r="B17" s="228" t="s">
        <v>166</v>
      </c>
      <c r="C17" s="22" t="s">
        <v>182</v>
      </c>
      <c r="D17" s="245" t="s">
        <v>6</v>
      </c>
      <c r="E17" s="203">
        <v>9</v>
      </c>
      <c r="F17" s="289">
        <v>1620</v>
      </c>
      <c r="G17" s="43">
        <f t="shared" si="0"/>
        <v>14580</v>
      </c>
      <c r="H17" s="289">
        <v>2300</v>
      </c>
      <c r="I17" s="138"/>
      <c r="J17" s="47"/>
      <c r="K17" s="47"/>
    </row>
    <row r="18" spans="1:11" ht="21.75" customHeight="1">
      <c r="A18" s="116">
        <v>14</v>
      </c>
      <c r="B18" s="228" t="s">
        <v>167</v>
      </c>
      <c r="C18" s="22" t="s">
        <v>184</v>
      </c>
      <c r="D18" s="153" t="s">
        <v>6</v>
      </c>
      <c r="E18" s="21">
        <v>4</v>
      </c>
      <c r="F18" s="289">
        <v>5000</v>
      </c>
      <c r="G18" s="43">
        <f t="shared" si="0"/>
        <v>20000</v>
      </c>
      <c r="H18" s="289">
        <v>7595</v>
      </c>
      <c r="I18" s="138"/>
      <c r="J18" s="47"/>
      <c r="K18" s="47"/>
    </row>
    <row r="19" spans="1:11" ht="21.75" customHeight="1">
      <c r="A19" s="117">
        <v>15</v>
      </c>
      <c r="B19" s="228" t="s">
        <v>344</v>
      </c>
      <c r="C19" s="22" t="s">
        <v>184</v>
      </c>
      <c r="D19" s="153" t="s">
        <v>6</v>
      </c>
      <c r="E19" s="22">
        <v>1</v>
      </c>
      <c r="F19" s="289">
        <v>5000</v>
      </c>
      <c r="G19" s="43">
        <f t="shared" si="0"/>
        <v>5000</v>
      </c>
      <c r="H19" s="289">
        <v>7595</v>
      </c>
      <c r="I19" s="138"/>
      <c r="J19" s="47"/>
      <c r="K19" s="47"/>
    </row>
    <row r="20" spans="1:11" ht="19.5" customHeight="1">
      <c r="A20" s="116">
        <v>16</v>
      </c>
      <c r="B20" s="228" t="s">
        <v>168</v>
      </c>
      <c r="C20" s="22" t="s">
        <v>184</v>
      </c>
      <c r="D20" s="153" t="s">
        <v>6</v>
      </c>
      <c r="E20" s="22"/>
      <c r="F20" s="278">
        <v>6070</v>
      </c>
      <c r="G20" s="43">
        <f t="shared" si="0"/>
        <v>0</v>
      </c>
      <c r="H20" s="289">
        <v>8100</v>
      </c>
      <c r="I20" s="137"/>
      <c r="J20" s="47"/>
      <c r="K20" s="47"/>
    </row>
    <row r="21" spans="1:11" ht="21.75" customHeight="1">
      <c r="A21" s="116">
        <v>17</v>
      </c>
      <c r="B21" s="228" t="s">
        <v>169</v>
      </c>
      <c r="C21" s="22" t="s">
        <v>184</v>
      </c>
      <c r="D21" s="153" t="s">
        <v>6</v>
      </c>
      <c r="E21" s="246"/>
      <c r="F21" s="290">
        <v>4300</v>
      </c>
      <c r="G21" s="43">
        <f t="shared" si="0"/>
        <v>0</v>
      </c>
      <c r="H21" s="289">
        <v>5600</v>
      </c>
      <c r="I21" s="138"/>
      <c r="J21" s="47"/>
      <c r="K21" s="47"/>
    </row>
    <row r="22" spans="1:11" ht="19.5" customHeight="1">
      <c r="A22" s="116">
        <v>18</v>
      </c>
      <c r="B22" s="228" t="s">
        <v>170</v>
      </c>
      <c r="C22" s="22" t="s">
        <v>184</v>
      </c>
      <c r="D22" s="153" t="s">
        <v>6</v>
      </c>
      <c r="E22" s="21">
        <v>2</v>
      </c>
      <c r="F22" s="290">
        <v>4600</v>
      </c>
      <c r="G22" s="43">
        <f t="shared" si="0"/>
        <v>9200</v>
      </c>
      <c r="H22" s="289">
        <v>5900</v>
      </c>
      <c r="I22" s="137"/>
      <c r="J22" s="47"/>
      <c r="K22" s="47"/>
    </row>
    <row r="23" spans="1:11" ht="19.5" customHeight="1">
      <c r="A23" s="117">
        <v>19</v>
      </c>
      <c r="B23" s="228" t="s">
        <v>171</v>
      </c>
      <c r="C23" s="22" t="s">
        <v>184</v>
      </c>
      <c r="D23" s="153" t="s">
        <v>6</v>
      </c>
      <c r="E23" s="21"/>
      <c r="F23" s="290">
        <v>6800</v>
      </c>
      <c r="G23" s="43">
        <f t="shared" si="0"/>
        <v>0</v>
      </c>
      <c r="H23" s="289">
        <v>9000</v>
      </c>
      <c r="I23" s="137"/>
      <c r="J23" s="47"/>
      <c r="K23" s="47"/>
    </row>
    <row r="24" spans="1:11" ht="19.5" customHeight="1">
      <c r="A24" s="116">
        <v>20</v>
      </c>
      <c r="B24" s="228" t="s">
        <v>331</v>
      </c>
      <c r="C24" s="22" t="s">
        <v>185</v>
      </c>
      <c r="D24" s="153" t="s">
        <v>6</v>
      </c>
      <c r="E24" s="21">
        <v>1</v>
      </c>
      <c r="F24" s="289">
        <v>10200</v>
      </c>
      <c r="G24" s="43">
        <f t="shared" si="0"/>
        <v>10200</v>
      </c>
      <c r="H24" s="289">
        <v>14000</v>
      </c>
      <c r="I24" s="137"/>
      <c r="J24" s="47"/>
      <c r="K24" s="47"/>
    </row>
    <row r="25" spans="1:11" ht="21.75" customHeight="1">
      <c r="A25" s="116">
        <v>21</v>
      </c>
      <c r="B25" s="228" t="s">
        <v>172</v>
      </c>
      <c r="C25" s="22" t="s">
        <v>185</v>
      </c>
      <c r="D25" s="153" t="s">
        <v>6</v>
      </c>
      <c r="E25" s="203">
        <v>1</v>
      </c>
      <c r="F25" s="289">
        <v>5190</v>
      </c>
      <c r="G25" s="43">
        <f t="shared" si="0"/>
        <v>5190</v>
      </c>
      <c r="H25" s="289">
        <v>7900</v>
      </c>
      <c r="I25" s="138"/>
      <c r="J25" s="47"/>
      <c r="K25" s="47"/>
    </row>
    <row r="26" spans="1:11" ht="19.5" customHeight="1">
      <c r="A26" s="116">
        <v>22</v>
      </c>
      <c r="B26" s="231" t="s">
        <v>173</v>
      </c>
      <c r="C26" s="22" t="s">
        <v>185</v>
      </c>
      <c r="D26" s="153" t="s">
        <v>6</v>
      </c>
      <c r="E26" s="21">
        <v>3</v>
      </c>
      <c r="F26" s="289">
        <v>13000</v>
      </c>
      <c r="G26" s="43">
        <f t="shared" si="0"/>
        <v>39000</v>
      </c>
      <c r="H26" s="289">
        <v>17600</v>
      </c>
      <c r="I26" s="137"/>
      <c r="J26" s="47"/>
      <c r="K26" s="47"/>
    </row>
    <row r="27" spans="1:11" ht="19.5" customHeight="1">
      <c r="A27" s="117">
        <v>23</v>
      </c>
      <c r="B27" s="228" t="s">
        <v>174</v>
      </c>
      <c r="C27" s="22" t="s">
        <v>185</v>
      </c>
      <c r="D27" s="153" t="s">
        <v>6</v>
      </c>
      <c r="E27" s="21"/>
      <c r="F27" s="278">
        <v>7700</v>
      </c>
      <c r="G27" s="43">
        <f t="shared" si="0"/>
        <v>0</v>
      </c>
      <c r="H27" s="289">
        <v>9900</v>
      </c>
      <c r="I27" s="137"/>
      <c r="J27" s="47"/>
      <c r="K27" s="47"/>
    </row>
    <row r="28" spans="1:11" ht="19.5" customHeight="1">
      <c r="A28" s="116">
        <v>24</v>
      </c>
      <c r="B28" s="242" t="s">
        <v>175</v>
      </c>
      <c r="C28" s="84" t="s">
        <v>185</v>
      </c>
      <c r="D28" s="156" t="s">
        <v>6</v>
      </c>
      <c r="E28" s="84">
        <v>1</v>
      </c>
      <c r="F28" s="291">
        <v>8100</v>
      </c>
      <c r="G28" s="151">
        <f t="shared" ref="G28:G42" si="1">SUM(F28*E28)</f>
        <v>8100</v>
      </c>
      <c r="H28" s="291">
        <v>13000</v>
      </c>
      <c r="I28" s="137"/>
      <c r="J28" s="47"/>
      <c r="K28" s="47"/>
    </row>
    <row r="29" spans="1:11" ht="30" customHeight="1">
      <c r="A29" s="133"/>
      <c r="B29" s="101" t="s">
        <v>181</v>
      </c>
      <c r="C29" s="234"/>
      <c r="D29" s="83"/>
      <c r="E29" s="234"/>
      <c r="F29" s="275"/>
      <c r="G29" s="147"/>
      <c r="H29" s="394"/>
      <c r="I29" s="48"/>
      <c r="J29" s="47"/>
      <c r="K29" s="47"/>
    </row>
    <row r="30" spans="1:11" ht="19.5" customHeight="1">
      <c r="A30" s="116">
        <v>1</v>
      </c>
      <c r="B30" s="228" t="s">
        <v>177</v>
      </c>
      <c r="C30" s="21" t="s">
        <v>182</v>
      </c>
      <c r="D30" s="153" t="s">
        <v>6</v>
      </c>
      <c r="E30" s="21">
        <v>15</v>
      </c>
      <c r="F30" s="289">
        <v>1450</v>
      </c>
      <c r="G30" s="43">
        <f t="shared" si="1"/>
        <v>21750</v>
      </c>
      <c r="H30" s="289">
        <v>1900</v>
      </c>
      <c r="I30" s="137"/>
      <c r="J30" s="47"/>
      <c r="K30" s="47"/>
    </row>
    <row r="31" spans="1:11" ht="19.5" customHeight="1">
      <c r="A31" s="116">
        <v>2</v>
      </c>
      <c r="B31" s="228" t="s">
        <v>178</v>
      </c>
      <c r="C31" s="21" t="s">
        <v>183</v>
      </c>
      <c r="D31" s="153" t="s">
        <v>6</v>
      </c>
      <c r="E31" s="21">
        <v>4</v>
      </c>
      <c r="F31" s="289">
        <v>1045</v>
      </c>
      <c r="G31" s="43">
        <f t="shared" si="1"/>
        <v>4180</v>
      </c>
      <c r="H31" s="289">
        <v>1800</v>
      </c>
      <c r="I31" s="137"/>
      <c r="J31" s="47"/>
      <c r="K31" s="47"/>
    </row>
    <row r="32" spans="1:11" ht="19.5" customHeight="1">
      <c r="A32" s="116">
        <v>3</v>
      </c>
      <c r="B32" s="228" t="s">
        <v>179</v>
      </c>
      <c r="C32" s="21" t="s">
        <v>183</v>
      </c>
      <c r="D32" s="153" t="s">
        <v>6</v>
      </c>
      <c r="E32" s="21">
        <v>1</v>
      </c>
      <c r="F32" s="278">
        <v>1020</v>
      </c>
      <c r="G32" s="43">
        <f t="shared" si="1"/>
        <v>1020</v>
      </c>
      <c r="H32" s="289">
        <v>1800</v>
      </c>
      <c r="I32" s="137"/>
      <c r="J32" s="47"/>
      <c r="K32" s="47"/>
    </row>
    <row r="33" spans="1:11" ht="19.5" customHeight="1">
      <c r="A33" s="148">
        <v>4</v>
      </c>
      <c r="B33" s="228" t="s">
        <v>180</v>
      </c>
      <c r="C33" s="22" t="s">
        <v>183</v>
      </c>
      <c r="D33" s="346" t="s">
        <v>6</v>
      </c>
      <c r="E33" s="22"/>
      <c r="F33" s="290">
        <v>2980</v>
      </c>
      <c r="G33" s="149">
        <f t="shared" si="1"/>
        <v>0</v>
      </c>
      <c r="H33" s="290">
        <v>3890</v>
      </c>
      <c r="I33" s="137"/>
      <c r="J33" s="47"/>
      <c r="K33" s="47"/>
    </row>
    <row r="34" spans="1:11" ht="30" customHeight="1">
      <c r="A34" s="198"/>
      <c r="B34" s="124" t="s">
        <v>189</v>
      </c>
      <c r="C34" s="124"/>
      <c r="D34" s="302"/>
      <c r="E34" s="124"/>
      <c r="F34" s="430"/>
      <c r="G34" s="249"/>
      <c r="H34" s="395"/>
      <c r="I34" s="48"/>
      <c r="J34" s="47"/>
      <c r="K34" s="47"/>
    </row>
    <row r="35" spans="1:11" ht="19.5" customHeight="1">
      <c r="A35" s="117">
        <v>1</v>
      </c>
      <c r="B35" s="247" t="s">
        <v>186</v>
      </c>
      <c r="C35" s="21" t="s">
        <v>183</v>
      </c>
      <c r="D35" s="428" t="s">
        <v>6</v>
      </c>
      <c r="E35" s="21">
        <v>8</v>
      </c>
      <c r="F35" s="342">
        <v>869</v>
      </c>
      <c r="G35" s="43">
        <f t="shared" si="1"/>
        <v>6952</v>
      </c>
      <c r="H35" s="289">
        <v>1400</v>
      </c>
      <c r="I35" s="137"/>
      <c r="J35" s="47"/>
      <c r="K35" s="47"/>
    </row>
    <row r="36" spans="1:11" ht="19.5" customHeight="1">
      <c r="A36" s="253">
        <v>2</v>
      </c>
      <c r="B36" s="247" t="s">
        <v>187</v>
      </c>
      <c r="C36" s="22" t="s">
        <v>182</v>
      </c>
      <c r="D36" s="429" t="s">
        <v>6</v>
      </c>
      <c r="E36" s="21">
        <v>6</v>
      </c>
      <c r="F36" s="431">
        <v>1060</v>
      </c>
      <c r="G36" s="149">
        <f t="shared" si="1"/>
        <v>6360</v>
      </c>
      <c r="H36" s="289">
        <v>1650</v>
      </c>
      <c r="I36" s="137"/>
      <c r="J36" s="47"/>
      <c r="K36" s="47"/>
    </row>
    <row r="37" spans="1:11" s="45" customFormat="1" ht="19.5" customHeight="1">
      <c r="A37" s="122"/>
      <c r="B37" s="432"/>
      <c r="C37" s="84"/>
      <c r="D37" s="85"/>
      <c r="E37" s="360"/>
      <c r="F37" s="425"/>
      <c r="G37" s="426">
        <f>SUM(G5:G36)</f>
        <v>214192</v>
      </c>
      <c r="H37" s="427"/>
      <c r="I37" s="144"/>
      <c r="J37" s="47"/>
      <c r="K37" s="47"/>
    </row>
    <row r="38" spans="1:11" s="45" customFormat="1" ht="33" customHeight="1">
      <c r="A38" s="465" t="s">
        <v>141</v>
      </c>
      <c r="B38" s="465"/>
      <c r="C38" s="396"/>
      <c r="D38" s="396"/>
      <c r="E38" s="35"/>
      <c r="F38" s="397"/>
      <c r="G38" s="37"/>
      <c r="H38" s="342"/>
    </row>
    <row r="39" spans="1:11" ht="18.75" customHeight="1">
      <c r="A39" s="466" t="s">
        <v>0</v>
      </c>
      <c r="B39" s="468" t="s">
        <v>1</v>
      </c>
      <c r="C39" s="470" t="s">
        <v>2</v>
      </c>
      <c r="D39" s="472" t="s">
        <v>40</v>
      </c>
      <c r="E39" s="478"/>
      <c r="F39" s="458" t="s">
        <v>3</v>
      </c>
      <c r="G39" s="474"/>
      <c r="H39" s="487" t="s">
        <v>3</v>
      </c>
    </row>
    <row r="40" spans="1:11" ht="18.75" customHeight="1">
      <c r="A40" s="467"/>
      <c r="B40" s="469"/>
      <c r="C40" s="471"/>
      <c r="D40" s="385" t="s">
        <v>4</v>
      </c>
      <c r="E40" s="129" t="s">
        <v>176</v>
      </c>
      <c r="F40" s="273" t="s">
        <v>38</v>
      </c>
      <c r="G40" s="145" t="s">
        <v>39</v>
      </c>
      <c r="H40" s="488"/>
    </row>
    <row r="41" spans="1:11" ht="30" customHeight="1">
      <c r="A41" s="158"/>
      <c r="B41" s="234" t="s">
        <v>224</v>
      </c>
      <c r="C41" s="234"/>
      <c r="D41" s="386"/>
      <c r="E41" s="234"/>
      <c r="F41" s="398"/>
      <c r="G41" s="399"/>
      <c r="H41" s="395"/>
      <c r="I41" s="48"/>
      <c r="J41" s="47"/>
      <c r="K41" s="47"/>
    </row>
    <row r="42" spans="1:11" ht="20.25" customHeight="1">
      <c r="A42" s="122">
        <v>1</v>
      </c>
      <c r="B42" s="256" t="s">
        <v>188</v>
      </c>
      <c r="C42" s="84">
        <v>28</v>
      </c>
      <c r="D42" s="156" t="s">
        <v>6</v>
      </c>
      <c r="E42" s="84">
        <v>2</v>
      </c>
      <c r="F42" s="276">
        <v>5630</v>
      </c>
      <c r="G42" s="151">
        <f t="shared" si="1"/>
        <v>11260</v>
      </c>
      <c r="H42" s="291">
        <v>7800</v>
      </c>
      <c r="I42" s="137"/>
      <c r="J42" s="47"/>
      <c r="K42" s="47"/>
    </row>
    <row r="43" spans="1:11" ht="30" customHeight="1">
      <c r="A43" s="114"/>
      <c r="B43" s="196" t="s">
        <v>154</v>
      </c>
      <c r="C43" s="124"/>
      <c r="D43" s="185"/>
      <c r="E43" s="124"/>
      <c r="F43" s="274"/>
      <c r="G43" s="241"/>
      <c r="H43" s="394"/>
      <c r="I43" s="137"/>
      <c r="J43" s="47"/>
      <c r="K43" s="47"/>
    </row>
    <row r="44" spans="1:11" ht="19.5" customHeight="1">
      <c r="A44" s="117">
        <v>2</v>
      </c>
      <c r="B44" s="238" t="s">
        <v>143</v>
      </c>
      <c r="C44" s="21" t="s">
        <v>190</v>
      </c>
      <c r="D44" s="64" t="s">
        <v>6</v>
      </c>
      <c r="E44" s="20">
        <v>0</v>
      </c>
      <c r="F44" s="289">
        <v>1012</v>
      </c>
      <c r="G44" s="43">
        <f t="shared" ref="G44:G61" si="2">SUM(F44*E44)</f>
        <v>0</v>
      </c>
      <c r="H44" s="289">
        <v>2100</v>
      </c>
    </row>
    <row r="45" spans="1:11" s="413" customFormat="1" ht="19.5" customHeight="1">
      <c r="A45" s="414">
        <v>3</v>
      </c>
      <c r="B45" s="238" t="s">
        <v>144</v>
      </c>
      <c r="C45" s="415" t="s">
        <v>190</v>
      </c>
      <c r="D45" s="416" t="s">
        <v>6</v>
      </c>
      <c r="E45" s="417">
        <v>1</v>
      </c>
      <c r="F45" s="279">
        <v>3280</v>
      </c>
      <c r="G45" s="418">
        <f t="shared" si="2"/>
        <v>3280</v>
      </c>
      <c r="H45" s="223">
        <v>4400</v>
      </c>
    </row>
    <row r="46" spans="1:11" ht="19.5" customHeight="1">
      <c r="A46" s="116">
        <v>4</v>
      </c>
      <c r="B46" s="221" t="s">
        <v>145</v>
      </c>
      <c r="C46" s="21" t="s">
        <v>190</v>
      </c>
      <c r="D46" s="64" t="s">
        <v>6</v>
      </c>
      <c r="E46" s="20">
        <v>0</v>
      </c>
      <c r="F46" s="289">
        <v>1520</v>
      </c>
      <c r="G46" s="43">
        <f t="shared" si="2"/>
        <v>0</v>
      </c>
      <c r="H46" s="289">
        <v>1900</v>
      </c>
    </row>
    <row r="47" spans="1:11" ht="19.5" customHeight="1">
      <c r="A47" s="117">
        <v>5</v>
      </c>
      <c r="B47" s="221" t="s">
        <v>146</v>
      </c>
      <c r="C47" s="21" t="s">
        <v>190</v>
      </c>
      <c r="D47" s="64" t="s">
        <v>6</v>
      </c>
      <c r="E47" s="20">
        <v>3</v>
      </c>
      <c r="F47" s="289">
        <v>1516</v>
      </c>
      <c r="G47" s="43">
        <f t="shared" si="2"/>
        <v>4548</v>
      </c>
      <c r="H47" s="289">
        <v>1900</v>
      </c>
    </row>
    <row r="48" spans="1:11" ht="19.5" customHeight="1">
      <c r="A48" s="116">
        <v>6</v>
      </c>
      <c r="B48" s="221" t="s">
        <v>161</v>
      </c>
      <c r="C48" s="21" t="s">
        <v>190</v>
      </c>
      <c r="D48" s="64" t="s">
        <v>6</v>
      </c>
      <c r="E48" s="20">
        <v>1</v>
      </c>
      <c r="F48" s="289">
        <v>2148</v>
      </c>
      <c r="G48" s="43">
        <f t="shared" si="2"/>
        <v>2148</v>
      </c>
      <c r="H48" s="289">
        <v>2950</v>
      </c>
    </row>
    <row r="49" spans="1:11" ht="19.5" customHeight="1">
      <c r="A49" s="117">
        <v>7</v>
      </c>
      <c r="B49" s="221" t="s">
        <v>147</v>
      </c>
      <c r="C49" s="21" t="s">
        <v>190</v>
      </c>
      <c r="D49" s="64" t="s">
        <v>6</v>
      </c>
      <c r="E49" s="20">
        <v>0</v>
      </c>
      <c r="F49" s="289">
        <v>1850</v>
      </c>
      <c r="G49" s="43">
        <f t="shared" si="2"/>
        <v>0</v>
      </c>
      <c r="H49" s="289">
        <v>2400</v>
      </c>
    </row>
    <row r="50" spans="1:11" ht="19.5" customHeight="1">
      <c r="A50" s="116">
        <v>8</v>
      </c>
      <c r="B50" s="228" t="s">
        <v>148</v>
      </c>
      <c r="C50" s="21" t="s">
        <v>190</v>
      </c>
      <c r="D50" s="64" t="s">
        <v>6</v>
      </c>
      <c r="E50" s="20">
        <v>4</v>
      </c>
      <c r="F50" s="279">
        <v>2132</v>
      </c>
      <c r="G50" s="43">
        <f t="shared" si="2"/>
        <v>8528</v>
      </c>
      <c r="H50" s="289">
        <v>2700</v>
      </c>
    </row>
    <row r="51" spans="1:11" ht="19.5" customHeight="1">
      <c r="A51" s="116">
        <v>9</v>
      </c>
      <c r="B51" s="221" t="s">
        <v>160</v>
      </c>
      <c r="C51" s="21" t="s">
        <v>190</v>
      </c>
      <c r="D51" s="64" t="s">
        <v>6</v>
      </c>
      <c r="E51" s="20">
        <v>4</v>
      </c>
      <c r="F51" s="289">
        <v>1848</v>
      </c>
      <c r="G51" s="43">
        <f t="shared" si="2"/>
        <v>7392</v>
      </c>
      <c r="H51" s="289">
        <v>2300</v>
      </c>
    </row>
    <row r="52" spans="1:11" ht="19.5" customHeight="1">
      <c r="A52" s="117">
        <v>10</v>
      </c>
      <c r="B52" s="221" t="s">
        <v>347</v>
      </c>
      <c r="C52" s="21" t="s">
        <v>190</v>
      </c>
      <c r="D52" s="64" t="s">
        <v>6</v>
      </c>
      <c r="E52" s="20">
        <v>1</v>
      </c>
      <c r="F52" s="289">
        <v>1650</v>
      </c>
      <c r="G52" s="43">
        <f t="shared" si="2"/>
        <v>1650</v>
      </c>
      <c r="H52" s="289">
        <f t="shared" ref="H52:H62" si="3">SUM(F52*20%+F52)</f>
        <v>1980</v>
      </c>
    </row>
    <row r="53" spans="1:11" ht="19.5" customHeight="1">
      <c r="A53" s="116">
        <v>11</v>
      </c>
      <c r="B53" s="221" t="s">
        <v>346</v>
      </c>
      <c r="C53" s="21" t="s">
        <v>190</v>
      </c>
      <c r="D53" s="64" t="s">
        <v>6</v>
      </c>
      <c r="E53" s="20">
        <v>2</v>
      </c>
      <c r="F53" s="289">
        <v>2000</v>
      </c>
      <c r="G53" s="43">
        <f t="shared" si="2"/>
        <v>4000</v>
      </c>
      <c r="H53" s="289">
        <f t="shared" si="3"/>
        <v>2400</v>
      </c>
    </row>
    <row r="54" spans="1:11" ht="19.5" customHeight="1">
      <c r="A54" s="117">
        <v>12</v>
      </c>
      <c r="B54" s="221" t="s">
        <v>311</v>
      </c>
      <c r="C54" s="21" t="s">
        <v>190</v>
      </c>
      <c r="D54" s="64" t="s">
        <v>6</v>
      </c>
      <c r="E54" s="20">
        <v>12</v>
      </c>
      <c r="F54" s="289">
        <v>2300</v>
      </c>
      <c r="G54" s="43">
        <f t="shared" si="2"/>
        <v>27600</v>
      </c>
      <c r="H54" s="289">
        <v>2800</v>
      </c>
    </row>
    <row r="55" spans="1:11" ht="19.5" customHeight="1">
      <c r="A55" s="116">
        <v>13</v>
      </c>
      <c r="B55" s="239" t="s">
        <v>149</v>
      </c>
      <c r="C55" s="21" t="s">
        <v>190</v>
      </c>
      <c r="D55" s="64" t="s">
        <v>6</v>
      </c>
      <c r="E55" s="20">
        <v>4</v>
      </c>
      <c r="F55" s="289">
        <v>2095</v>
      </c>
      <c r="G55" s="43">
        <f t="shared" si="2"/>
        <v>8380</v>
      </c>
      <c r="H55" s="289">
        <f t="shared" si="3"/>
        <v>2514</v>
      </c>
    </row>
    <row r="56" spans="1:11" ht="18.75" customHeight="1">
      <c r="A56" s="116">
        <v>14</v>
      </c>
      <c r="B56" s="239" t="s">
        <v>321</v>
      </c>
      <c r="C56" s="21" t="s">
        <v>190</v>
      </c>
      <c r="D56" s="64"/>
      <c r="E56" s="20">
        <v>12</v>
      </c>
      <c r="F56" s="289">
        <v>1650</v>
      </c>
      <c r="G56" s="43">
        <f t="shared" si="2"/>
        <v>19800</v>
      </c>
      <c r="H56" s="289">
        <v>2100</v>
      </c>
    </row>
    <row r="57" spans="1:11" ht="19.5" customHeight="1">
      <c r="A57" s="117">
        <v>15</v>
      </c>
      <c r="B57" s="221" t="s">
        <v>150</v>
      </c>
      <c r="C57" s="21" t="s">
        <v>190</v>
      </c>
      <c r="D57" s="64" t="s">
        <v>6</v>
      </c>
      <c r="E57" s="20">
        <v>10</v>
      </c>
      <c r="F57" s="289">
        <v>1850</v>
      </c>
      <c r="G57" s="43">
        <f t="shared" si="2"/>
        <v>18500</v>
      </c>
      <c r="H57" s="289">
        <v>2350</v>
      </c>
    </row>
    <row r="58" spans="1:11" ht="19.5" customHeight="1">
      <c r="A58" s="116">
        <v>16</v>
      </c>
      <c r="B58" s="221" t="s">
        <v>151</v>
      </c>
      <c r="C58" s="21" t="s">
        <v>190</v>
      </c>
      <c r="D58" s="64" t="s">
        <v>6</v>
      </c>
      <c r="E58" s="1">
        <v>19</v>
      </c>
      <c r="F58" s="278">
        <v>2126</v>
      </c>
      <c r="G58" s="43">
        <f t="shared" si="2"/>
        <v>40394</v>
      </c>
      <c r="H58" s="289">
        <v>2800</v>
      </c>
    </row>
    <row r="59" spans="1:11" ht="19.5" customHeight="1">
      <c r="A59" s="117">
        <v>17</v>
      </c>
      <c r="B59" s="239" t="s">
        <v>152</v>
      </c>
      <c r="C59" s="21" t="s">
        <v>190</v>
      </c>
      <c r="D59" s="64" t="s">
        <v>6</v>
      </c>
      <c r="E59" s="1">
        <v>0</v>
      </c>
      <c r="F59" s="289">
        <v>2260</v>
      </c>
      <c r="G59" s="43">
        <f t="shared" si="2"/>
        <v>0</v>
      </c>
      <c r="H59" s="289">
        <v>3200</v>
      </c>
    </row>
    <row r="60" spans="1:11" ht="19.5" customHeight="1">
      <c r="A60" s="116">
        <v>18</v>
      </c>
      <c r="B60" s="239" t="s">
        <v>153</v>
      </c>
      <c r="C60" s="22" t="s">
        <v>190</v>
      </c>
      <c r="D60" s="64" t="s">
        <v>6</v>
      </c>
      <c r="E60" s="343">
        <v>6</v>
      </c>
      <c r="F60" s="279">
        <v>1953.15</v>
      </c>
      <c r="G60" s="43">
        <f t="shared" si="2"/>
        <v>11718.900000000001</v>
      </c>
      <c r="H60" s="289">
        <v>2500</v>
      </c>
    </row>
    <row r="61" spans="1:11" ht="19.5" customHeight="1">
      <c r="A61" s="116">
        <v>19</v>
      </c>
      <c r="B61" s="242" t="s">
        <v>206</v>
      </c>
      <c r="C61" s="84" t="s">
        <v>190</v>
      </c>
      <c r="D61" s="120" t="s">
        <v>6</v>
      </c>
      <c r="E61" s="96">
        <v>1</v>
      </c>
      <c r="F61" s="276">
        <v>7050</v>
      </c>
      <c r="G61" s="151">
        <f t="shared" si="2"/>
        <v>7050</v>
      </c>
      <c r="H61" s="290">
        <v>14000</v>
      </c>
    </row>
    <row r="62" spans="1:11" ht="30" customHeight="1">
      <c r="A62" s="114"/>
      <c r="B62" s="423" t="s">
        <v>205</v>
      </c>
      <c r="C62" s="124"/>
      <c r="D62" s="302"/>
      <c r="E62" s="124"/>
      <c r="F62" s="274"/>
      <c r="G62" s="241"/>
      <c r="H62" s="395">
        <f t="shared" si="3"/>
        <v>0</v>
      </c>
      <c r="I62" s="137"/>
      <c r="J62" s="47"/>
      <c r="K62" s="47"/>
    </row>
    <row r="63" spans="1:11" ht="20.25" customHeight="1">
      <c r="A63" s="117">
        <v>1</v>
      </c>
      <c r="B63" s="252" t="s">
        <v>191</v>
      </c>
      <c r="C63" s="92" t="s">
        <v>232</v>
      </c>
      <c r="D63" s="113" t="s">
        <v>6</v>
      </c>
      <c r="E63" s="1">
        <v>5</v>
      </c>
      <c r="F63" s="292">
        <v>1800</v>
      </c>
      <c r="G63" s="43">
        <f t="shared" ref="G63:G100" si="4">SUM(F63*E63)</f>
        <v>9000</v>
      </c>
      <c r="H63" s="289">
        <v>2400</v>
      </c>
    </row>
    <row r="64" spans="1:11" ht="20.25" customHeight="1">
      <c r="A64" s="117">
        <v>2</v>
      </c>
      <c r="B64" s="247" t="s">
        <v>192</v>
      </c>
      <c r="C64" s="92" t="s">
        <v>233</v>
      </c>
      <c r="D64" s="113" t="s">
        <v>6</v>
      </c>
      <c r="E64" s="1">
        <v>8</v>
      </c>
      <c r="F64" s="223">
        <v>1745</v>
      </c>
      <c r="G64" s="43">
        <f t="shared" si="4"/>
        <v>13960</v>
      </c>
      <c r="H64" s="289">
        <v>2400</v>
      </c>
    </row>
    <row r="65" spans="1:11" ht="20.25" customHeight="1">
      <c r="A65" s="117">
        <v>3</v>
      </c>
      <c r="B65" s="252" t="s">
        <v>193</v>
      </c>
      <c r="C65" s="92" t="s">
        <v>233</v>
      </c>
      <c r="D65" s="113" t="s">
        <v>6</v>
      </c>
      <c r="E65" s="1">
        <v>10</v>
      </c>
      <c r="F65" s="292">
        <v>1660</v>
      </c>
      <c r="G65" s="43">
        <f t="shared" si="4"/>
        <v>16600</v>
      </c>
      <c r="H65" s="289">
        <v>3200</v>
      </c>
    </row>
    <row r="66" spans="1:11" ht="20.25" customHeight="1">
      <c r="A66" s="117">
        <v>4</v>
      </c>
      <c r="B66" s="248" t="s">
        <v>194</v>
      </c>
      <c r="C66" s="92" t="s">
        <v>233</v>
      </c>
      <c r="D66" s="113" t="s">
        <v>6</v>
      </c>
      <c r="E66" s="1">
        <v>5</v>
      </c>
      <c r="F66" s="316">
        <v>1544</v>
      </c>
      <c r="G66" s="43">
        <f t="shared" si="4"/>
        <v>7720</v>
      </c>
      <c r="H66" s="289">
        <v>2200</v>
      </c>
    </row>
    <row r="67" spans="1:11" ht="20.25" customHeight="1">
      <c r="A67" s="117">
        <v>5</v>
      </c>
      <c r="B67" s="248" t="s">
        <v>195</v>
      </c>
      <c r="C67" s="92" t="s">
        <v>233</v>
      </c>
      <c r="D67" s="113" t="s">
        <v>6</v>
      </c>
      <c r="E67" s="1">
        <v>25</v>
      </c>
      <c r="F67" s="223">
        <v>1512</v>
      </c>
      <c r="G67" s="43">
        <f t="shared" si="4"/>
        <v>37800</v>
      </c>
      <c r="H67" s="289">
        <v>2600</v>
      </c>
    </row>
    <row r="68" spans="1:11" ht="20.25" customHeight="1">
      <c r="A68" s="117">
        <v>6</v>
      </c>
      <c r="B68" s="247" t="s">
        <v>196</v>
      </c>
      <c r="C68" s="92" t="s">
        <v>233</v>
      </c>
      <c r="D68" s="113" t="s">
        <v>6</v>
      </c>
      <c r="E68" s="1">
        <v>1</v>
      </c>
      <c r="F68" s="316">
        <v>3097.2</v>
      </c>
      <c r="G68" s="43">
        <f t="shared" si="4"/>
        <v>3097.2</v>
      </c>
      <c r="H68" s="289">
        <v>3900</v>
      </c>
    </row>
    <row r="69" spans="1:11" s="413" customFormat="1" ht="20.25" customHeight="1">
      <c r="A69" s="419">
        <v>7</v>
      </c>
      <c r="B69" s="247" t="s">
        <v>197</v>
      </c>
      <c r="C69" s="420" t="s">
        <v>233</v>
      </c>
      <c r="D69" s="421" t="s">
        <v>6</v>
      </c>
      <c r="E69" s="417">
        <v>0</v>
      </c>
      <c r="F69" s="224">
        <v>3138</v>
      </c>
      <c r="G69" s="422">
        <f t="shared" si="4"/>
        <v>0</v>
      </c>
      <c r="H69" s="223">
        <v>3900</v>
      </c>
    </row>
    <row r="70" spans="1:11" ht="20.25" customHeight="1">
      <c r="A70" s="117">
        <v>8</v>
      </c>
      <c r="B70" s="254" t="s">
        <v>198</v>
      </c>
      <c r="C70" s="92" t="s">
        <v>232</v>
      </c>
      <c r="D70" s="113" t="s">
        <v>6</v>
      </c>
      <c r="E70" s="244">
        <v>29</v>
      </c>
      <c r="F70" s="224">
        <v>1556</v>
      </c>
      <c r="G70" s="43">
        <f t="shared" si="4"/>
        <v>45124</v>
      </c>
      <c r="H70" s="289">
        <v>2800</v>
      </c>
    </row>
    <row r="71" spans="1:11" ht="20.25" customHeight="1">
      <c r="A71" s="117">
        <v>9</v>
      </c>
      <c r="B71" s="254" t="s">
        <v>199</v>
      </c>
      <c r="C71" s="92" t="s">
        <v>232</v>
      </c>
      <c r="D71" s="113" t="s">
        <v>6</v>
      </c>
      <c r="E71" s="1">
        <v>14</v>
      </c>
      <c r="F71" s="223">
        <v>1536</v>
      </c>
      <c r="G71" s="43">
        <f t="shared" si="4"/>
        <v>21504</v>
      </c>
      <c r="H71" s="289">
        <v>2800</v>
      </c>
    </row>
    <row r="72" spans="1:11" ht="20.25" customHeight="1">
      <c r="A72" s="117">
        <v>10</v>
      </c>
      <c r="B72" s="254" t="s">
        <v>343</v>
      </c>
      <c r="C72" s="92" t="s">
        <v>233</v>
      </c>
      <c r="D72" s="113" t="s">
        <v>6</v>
      </c>
      <c r="E72" s="1">
        <v>6</v>
      </c>
      <c r="F72" s="316">
        <v>1085</v>
      </c>
      <c r="G72" s="43">
        <f t="shared" si="4"/>
        <v>6510</v>
      </c>
      <c r="H72" s="289">
        <v>1800</v>
      </c>
    </row>
    <row r="73" spans="1:11" ht="20.25" customHeight="1">
      <c r="A73" s="122">
        <v>11</v>
      </c>
      <c r="B73" s="347" t="s">
        <v>200</v>
      </c>
      <c r="C73" s="96" t="s">
        <v>233</v>
      </c>
      <c r="D73" s="120" t="s">
        <v>6</v>
      </c>
      <c r="E73" s="89">
        <v>5</v>
      </c>
      <c r="F73" s="229">
        <v>1400</v>
      </c>
      <c r="G73" s="151">
        <f t="shared" si="4"/>
        <v>7000</v>
      </c>
      <c r="H73" s="291">
        <v>2000</v>
      </c>
    </row>
    <row r="74" spans="1:11" s="45" customFormat="1" ht="21" customHeight="1">
      <c r="A74" s="125"/>
      <c r="B74" s="365"/>
      <c r="C74" s="127"/>
      <c r="D74" s="358"/>
      <c r="E74" s="4"/>
      <c r="F74" s="316"/>
      <c r="G74" s="435">
        <f>SUM(G42:G73)</f>
        <v>344564.1</v>
      </c>
      <c r="H74" s="342"/>
    </row>
    <row r="75" spans="1:11" s="45" customFormat="1" ht="33" customHeight="1">
      <c r="A75" s="465" t="s">
        <v>141</v>
      </c>
      <c r="B75" s="465"/>
      <c r="C75" s="396"/>
      <c r="D75" s="396"/>
      <c r="E75" s="35"/>
      <c r="F75" s="397"/>
      <c r="G75" s="37"/>
      <c r="H75" s="342"/>
    </row>
    <row r="76" spans="1:11" ht="18.75" customHeight="1">
      <c r="A76" s="466" t="s">
        <v>0</v>
      </c>
      <c r="B76" s="468" t="s">
        <v>1</v>
      </c>
      <c r="C76" s="470" t="s">
        <v>2</v>
      </c>
      <c r="D76" s="472" t="s">
        <v>40</v>
      </c>
      <c r="E76" s="478"/>
      <c r="F76" s="458" t="s">
        <v>3</v>
      </c>
      <c r="G76" s="474"/>
      <c r="H76" s="487" t="s">
        <v>3</v>
      </c>
    </row>
    <row r="77" spans="1:11" ht="18.75" customHeight="1">
      <c r="A77" s="467"/>
      <c r="B77" s="469"/>
      <c r="C77" s="471"/>
      <c r="D77" s="424" t="s">
        <v>4</v>
      </c>
      <c r="E77" s="129" t="s">
        <v>176</v>
      </c>
      <c r="F77" s="273" t="s">
        <v>38</v>
      </c>
      <c r="G77" s="145" t="s">
        <v>39</v>
      </c>
      <c r="H77" s="488"/>
    </row>
    <row r="78" spans="1:11" ht="30" customHeight="1">
      <c r="A78" s="114"/>
      <c r="B78" s="213" t="s">
        <v>218</v>
      </c>
      <c r="C78" s="124"/>
      <c r="D78" s="215"/>
      <c r="E78" s="124"/>
      <c r="F78" s="274"/>
      <c r="G78" s="250"/>
      <c r="H78" s="395"/>
      <c r="I78" s="137"/>
      <c r="J78" s="47"/>
      <c r="K78" s="47"/>
    </row>
    <row r="79" spans="1:11" ht="20.25" customHeight="1">
      <c r="A79" s="117">
        <v>1</v>
      </c>
      <c r="B79" s="255" t="s">
        <v>211</v>
      </c>
      <c r="C79" s="92" t="s">
        <v>228</v>
      </c>
      <c r="D79" s="113" t="s">
        <v>6</v>
      </c>
      <c r="E79" s="1"/>
      <c r="F79" s="223">
        <v>4100</v>
      </c>
      <c r="G79" s="43">
        <f t="shared" si="4"/>
        <v>0</v>
      </c>
      <c r="H79" s="289">
        <v>5600</v>
      </c>
    </row>
    <row r="80" spans="1:11" ht="20.25" customHeight="1">
      <c r="A80" s="117">
        <v>2</v>
      </c>
      <c r="B80" s="247" t="s">
        <v>212</v>
      </c>
      <c r="C80" s="92" t="s">
        <v>228</v>
      </c>
      <c r="D80" s="113" t="s">
        <v>6</v>
      </c>
      <c r="E80" s="1">
        <v>2</v>
      </c>
      <c r="F80" s="223">
        <v>4480</v>
      </c>
      <c r="G80" s="43">
        <f t="shared" si="4"/>
        <v>8960</v>
      </c>
      <c r="H80" s="289">
        <v>5800</v>
      </c>
    </row>
    <row r="81" spans="1:11" ht="20.25" customHeight="1">
      <c r="A81" s="117">
        <v>3</v>
      </c>
      <c r="B81" s="254" t="s">
        <v>213</v>
      </c>
      <c r="C81" s="92" t="s">
        <v>228</v>
      </c>
      <c r="D81" s="113" t="s">
        <v>6</v>
      </c>
      <c r="E81" s="1">
        <v>1</v>
      </c>
      <c r="F81" s="316">
        <v>4650</v>
      </c>
      <c r="G81" s="43">
        <f t="shared" si="4"/>
        <v>4650</v>
      </c>
      <c r="H81" s="289">
        <v>5600</v>
      </c>
    </row>
    <row r="82" spans="1:11" ht="20.25" customHeight="1">
      <c r="A82" s="117">
        <v>4</v>
      </c>
      <c r="B82" s="247" t="s">
        <v>214</v>
      </c>
      <c r="C82" s="92" t="s">
        <v>229</v>
      </c>
      <c r="D82" s="113" t="s">
        <v>6</v>
      </c>
      <c r="E82" s="1">
        <v>1</v>
      </c>
      <c r="F82" s="223">
        <v>5237.3999999999996</v>
      </c>
      <c r="G82" s="43">
        <f t="shared" si="4"/>
        <v>5237.3999999999996</v>
      </c>
      <c r="H82" s="289">
        <v>6600</v>
      </c>
    </row>
    <row r="83" spans="1:11" ht="20.25" customHeight="1">
      <c r="A83" s="117">
        <v>5</v>
      </c>
      <c r="B83" s="247" t="s">
        <v>215</v>
      </c>
      <c r="C83" s="92" t="s">
        <v>230</v>
      </c>
      <c r="D83" s="113" t="s">
        <v>6</v>
      </c>
      <c r="E83" s="1">
        <v>1</v>
      </c>
      <c r="F83" s="223">
        <v>6090</v>
      </c>
      <c r="G83" s="43">
        <f t="shared" si="4"/>
        <v>6090</v>
      </c>
      <c r="H83" s="289">
        <v>7700</v>
      </c>
    </row>
    <row r="84" spans="1:11" ht="20.25" customHeight="1">
      <c r="A84" s="117">
        <v>6</v>
      </c>
      <c r="B84" s="254" t="s">
        <v>216</v>
      </c>
      <c r="C84" s="92" t="s">
        <v>231</v>
      </c>
      <c r="D84" s="113" t="s">
        <v>6</v>
      </c>
      <c r="E84" s="1">
        <v>3</v>
      </c>
      <c r="F84" s="316">
        <v>2884</v>
      </c>
      <c r="G84" s="43">
        <f t="shared" si="4"/>
        <v>8652</v>
      </c>
      <c r="H84" s="289">
        <v>3650</v>
      </c>
    </row>
    <row r="85" spans="1:11" ht="20.25" customHeight="1">
      <c r="A85" s="117">
        <v>7</v>
      </c>
      <c r="B85" s="312" t="s">
        <v>217</v>
      </c>
      <c r="C85" s="92" t="s">
        <v>231</v>
      </c>
      <c r="D85" s="243" t="s">
        <v>6</v>
      </c>
      <c r="E85" s="1">
        <v>3</v>
      </c>
      <c r="F85" s="344">
        <v>2667</v>
      </c>
      <c r="G85" s="43">
        <f t="shared" si="4"/>
        <v>8001</v>
      </c>
      <c r="H85" s="289">
        <v>3400</v>
      </c>
    </row>
    <row r="86" spans="1:11" ht="20.25" customHeight="1">
      <c r="A86" s="199">
        <v>8</v>
      </c>
      <c r="B86" s="242" t="s">
        <v>342</v>
      </c>
      <c r="C86" s="335" t="s">
        <v>231</v>
      </c>
      <c r="D86" s="87" t="s">
        <v>6</v>
      </c>
      <c r="E86" s="271">
        <v>6</v>
      </c>
      <c r="F86" s="345"/>
      <c r="G86" s="151">
        <f t="shared" si="4"/>
        <v>0</v>
      </c>
      <c r="H86" s="290">
        <v>3400</v>
      </c>
    </row>
    <row r="87" spans="1:11" ht="30" customHeight="1">
      <c r="A87" s="114"/>
      <c r="B87" s="196" t="s">
        <v>204</v>
      </c>
      <c r="C87" s="124"/>
      <c r="D87" s="185"/>
      <c r="E87" s="124"/>
      <c r="F87" s="277"/>
      <c r="G87" s="241"/>
      <c r="H87" s="395"/>
      <c r="I87" s="137"/>
      <c r="J87" s="47"/>
      <c r="K87" s="47"/>
    </row>
    <row r="88" spans="1:11" ht="20.25" customHeight="1">
      <c r="A88" s="117">
        <v>1</v>
      </c>
      <c r="B88" s="248" t="s">
        <v>201</v>
      </c>
      <c r="C88" s="92" t="s">
        <v>314</v>
      </c>
      <c r="D88" s="113" t="s">
        <v>6</v>
      </c>
      <c r="E88" s="1"/>
      <c r="F88" s="279">
        <v>3200</v>
      </c>
      <c r="G88" s="43">
        <f t="shared" ref="G88:G96" si="5">SUM(F88*E88)</f>
        <v>0</v>
      </c>
      <c r="H88" s="289">
        <v>4500</v>
      </c>
    </row>
    <row r="89" spans="1:11" ht="20.25" customHeight="1">
      <c r="A89" s="117">
        <v>2</v>
      </c>
      <c r="B89" s="248" t="s">
        <v>202</v>
      </c>
      <c r="C89" s="92" t="s">
        <v>226</v>
      </c>
      <c r="D89" s="113" t="s">
        <v>6</v>
      </c>
      <c r="E89" s="1">
        <v>37</v>
      </c>
      <c r="F89" s="223">
        <v>1550</v>
      </c>
      <c r="G89" s="43">
        <f t="shared" si="5"/>
        <v>57350</v>
      </c>
      <c r="H89" s="289">
        <v>2200</v>
      </c>
    </row>
    <row r="90" spans="1:11" ht="20.25" customHeight="1">
      <c r="A90" s="117">
        <v>3</v>
      </c>
      <c r="B90" s="248" t="s">
        <v>203</v>
      </c>
      <c r="C90" s="92" t="s">
        <v>227</v>
      </c>
      <c r="D90" s="113" t="s">
        <v>6</v>
      </c>
      <c r="E90" s="1">
        <v>25</v>
      </c>
      <c r="F90" s="279">
        <v>2153</v>
      </c>
      <c r="G90" s="43">
        <f t="shared" si="5"/>
        <v>53825</v>
      </c>
      <c r="H90" s="291">
        <v>3000</v>
      </c>
    </row>
    <row r="91" spans="1:11" ht="30" customHeight="1">
      <c r="A91" s="114"/>
      <c r="B91" s="196" t="s">
        <v>223</v>
      </c>
      <c r="C91" s="155"/>
      <c r="D91" s="185"/>
      <c r="E91" s="124"/>
      <c r="F91" s="274"/>
      <c r="G91" s="241"/>
      <c r="H91" s="394">
        <f t="shared" ref="H91:H101" si="6">SUM(F91*20%+F91)</f>
        <v>0</v>
      </c>
      <c r="I91" s="137"/>
      <c r="J91" s="47"/>
      <c r="K91" s="47"/>
    </row>
    <row r="92" spans="1:11" ht="20.25" customHeight="1">
      <c r="A92" s="117">
        <v>1</v>
      </c>
      <c r="B92" s="255" t="s">
        <v>207</v>
      </c>
      <c r="C92" s="92" t="s">
        <v>234</v>
      </c>
      <c r="D92" s="113" t="s">
        <v>6</v>
      </c>
      <c r="E92" s="1">
        <v>5</v>
      </c>
      <c r="F92" s="224">
        <v>2080</v>
      </c>
      <c r="G92" s="43">
        <f t="shared" si="5"/>
        <v>10400</v>
      </c>
      <c r="H92" s="289">
        <f t="shared" si="6"/>
        <v>2496</v>
      </c>
    </row>
    <row r="93" spans="1:11" ht="20.25" customHeight="1">
      <c r="A93" s="117">
        <v>2</v>
      </c>
      <c r="B93" s="255" t="s">
        <v>208</v>
      </c>
      <c r="C93" s="92" t="s">
        <v>234</v>
      </c>
      <c r="D93" s="113" t="s">
        <v>6</v>
      </c>
      <c r="E93" s="1">
        <v>1</v>
      </c>
      <c r="F93" s="224">
        <v>1460</v>
      </c>
      <c r="G93" s="43">
        <f t="shared" si="5"/>
        <v>1460</v>
      </c>
      <c r="H93" s="289">
        <f t="shared" si="6"/>
        <v>1752</v>
      </c>
    </row>
    <row r="94" spans="1:11" ht="20.25" customHeight="1">
      <c r="A94" s="117">
        <v>3</v>
      </c>
      <c r="B94" s="255" t="s">
        <v>209</v>
      </c>
      <c r="C94" s="92" t="s">
        <v>234</v>
      </c>
      <c r="D94" s="113" t="s">
        <v>6</v>
      </c>
      <c r="E94" s="1">
        <v>3</v>
      </c>
      <c r="F94" s="223">
        <v>1280</v>
      </c>
      <c r="G94" s="43">
        <f t="shared" si="5"/>
        <v>3840</v>
      </c>
      <c r="H94" s="289">
        <f t="shared" si="6"/>
        <v>1536</v>
      </c>
    </row>
    <row r="95" spans="1:11" ht="20.25" customHeight="1">
      <c r="A95" s="117">
        <v>4</v>
      </c>
      <c r="B95" s="257" t="s">
        <v>345</v>
      </c>
      <c r="C95" s="92"/>
      <c r="D95" s="113" t="s">
        <v>6</v>
      </c>
      <c r="E95" s="1">
        <v>2</v>
      </c>
      <c r="F95" s="223">
        <v>2250</v>
      </c>
      <c r="G95" s="43">
        <f t="shared" si="5"/>
        <v>4500</v>
      </c>
      <c r="H95" s="289">
        <f t="shared" si="6"/>
        <v>2700</v>
      </c>
    </row>
    <row r="96" spans="1:11" ht="20.25" customHeight="1">
      <c r="A96" s="117">
        <v>5</v>
      </c>
      <c r="B96" s="257" t="s">
        <v>210</v>
      </c>
      <c r="C96" s="92" t="s">
        <v>320</v>
      </c>
      <c r="D96" s="113" t="s">
        <v>6</v>
      </c>
      <c r="E96" s="1">
        <v>3</v>
      </c>
      <c r="F96" s="279">
        <v>2250</v>
      </c>
      <c r="G96" s="43">
        <f t="shared" si="5"/>
        <v>6750</v>
      </c>
      <c r="H96" s="290">
        <f t="shared" si="6"/>
        <v>2700</v>
      </c>
    </row>
    <row r="97" spans="1:11" ht="30" customHeight="1">
      <c r="A97" s="114"/>
      <c r="B97" s="196" t="s">
        <v>222</v>
      </c>
      <c r="C97" s="155"/>
      <c r="D97" s="185"/>
      <c r="E97" s="124"/>
      <c r="F97" s="274"/>
      <c r="G97" s="241"/>
      <c r="H97" s="395">
        <f t="shared" si="6"/>
        <v>0</v>
      </c>
      <c r="I97" s="137"/>
      <c r="J97" s="47"/>
      <c r="K97" s="47"/>
    </row>
    <row r="98" spans="1:11" ht="20.25" customHeight="1">
      <c r="A98" s="117">
        <v>1</v>
      </c>
      <c r="B98" s="248" t="s">
        <v>219</v>
      </c>
      <c r="C98" s="92" t="s">
        <v>312</v>
      </c>
      <c r="D98" s="113" t="s">
        <v>6</v>
      </c>
      <c r="E98" s="1"/>
      <c r="F98" s="223">
        <v>3517.6</v>
      </c>
      <c r="G98" s="43">
        <f t="shared" si="4"/>
        <v>0</v>
      </c>
      <c r="H98" s="289">
        <v>4500</v>
      </c>
    </row>
    <row r="99" spans="1:11" ht="20.25" customHeight="1">
      <c r="A99" s="117">
        <v>2</v>
      </c>
      <c r="B99" s="247" t="s">
        <v>220</v>
      </c>
      <c r="C99" s="92" t="s">
        <v>312</v>
      </c>
      <c r="D99" s="113" t="s">
        <v>6</v>
      </c>
      <c r="E99" s="1">
        <v>1</v>
      </c>
      <c r="F99" s="223">
        <v>3517.6</v>
      </c>
      <c r="G99" s="43">
        <f t="shared" si="4"/>
        <v>3517.6</v>
      </c>
      <c r="H99" s="289">
        <v>4500</v>
      </c>
    </row>
    <row r="100" spans="1:11" ht="20.25" customHeight="1">
      <c r="A100" s="117">
        <v>3</v>
      </c>
      <c r="B100" s="248" t="s">
        <v>221</v>
      </c>
      <c r="C100" s="92" t="s">
        <v>313</v>
      </c>
      <c r="D100" s="113" t="s">
        <v>6</v>
      </c>
      <c r="E100" s="1"/>
      <c r="F100" s="278">
        <v>1685</v>
      </c>
      <c r="G100" s="43">
        <f t="shared" si="4"/>
        <v>0</v>
      </c>
      <c r="H100" s="289">
        <v>2200</v>
      </c>
    </row>
    <row r="101" spans="1:11" ht="20.25" customHeight="1">
      <c r="A101" s="118"/>
      <c r="B101" s="251"/>
      <c r="C101" s="96"/>
      <c r="D101" s="120"/>
      <c r="E101" s="89"/>
      <c r="F101" s="281"/>
      <c r="G101" s="151"/>
      <c r="H101" s="291">
        <f t="shared" si="6"/>
        <v>0</v>
      </c>
    </row>
    <row r="102" spans="1:11" ht="30" customHeight="1" thickBot="1">
      <c r="G102" s="323">
        <f>SUM(G79:G101)</f>
        <v>183233</v>
      </c>
    </row>
    <row r="103" spans="1:11" ht="16.5" thickTop="1"/>
  </sheetData>
  <mergeCells count="21">
    <mergeCell ref="A39:A40"/>
    <mergeCell ref="B39:B40"/>
    <mergeCell ref="C39:C40"/>
    <mergeCell ref="D39:E39"/>
    <mergeCell ref="F39:G39"/>
    <mergeCell ref="H76:H77"/>
    <mergeCell ref="H39:H40"/>
    <mergeCell ref="H2:H3"/>
    <mergeCell ref="A1:B1"/>
    <mergeCell ref="A2:A3"/>
    <mergeCell ref="B2:B3"/>
    <mergeCell ref="C2:C3"/>
    <mergeCell ref="A75:B75"/>
    <mergeCell ref="A76:A77"/>
    <mergeCell ref="B76:B77"/>
    <mergeCell ref="C76:C77"/>
    <mergeCell ref="D76:E76"/>
    <mergeCell ref="F76:G76"/>
    <mergeCell ref="D2:E2"/>
    <mergeCell ref="F2:G2"/>
    <mergeCell ref="A38:B38"/>
  </mergeCells>
  <pageMargins left="0.39370078740157483" right="0.15748031496062992" top="0.11811023622047245" bottom="0" header="0.11811023622047245" footer="0.11811023622047245"/>
  <pageSetup paperSize="9" orientation="portrait" horizont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40"/>
  <sheetViews>
    <sheetView topLeftCell="A7" zoomScale="85" zoomScaleNormal="85" workbookViewId="0">
      <selection activeCell="K24" sqref="K24"/>
    </sheetView>
  </sheetViews>
  <sheetFormatPr defaultColWidth="8.88671875" defaultRowHeight="15.75"/>
  <cols>
    <col min="1" max="1" width="4.33203125" style="54" customWidth="1"/>
    <col min="2" max="2" width="35.5546875" style="55" customWidth="1"/>
    <col min="3" max="3" width="6.6640625" style="34" customWidth="1"/>
    <col min="4" max="4" width="8.44140625" style="34" customWidth="1"/>
    <col min="5" max="5" width="8.88671875" style="34" customWidth="1"/>
    <col min="6" max="6" width="8.88671875" style="34" hidden="1" customWidth="1"/>
    <col min="7" max="7" width="9.6640625" style="34" hidden="1" customWidth="1"/>
    <col min="8" max="8" width="17.88671875" style="34" customWidth="1"/>
    <col min="9" max="9" width="14.6640625" style="34" customWidth="1"/>
    <col min="10" max="16384" width="8.88671875" style="34"/>
  </cols>
  <sheetData>
    <row r="1" spans="1:11" ht="33" customHeight="1">
      <c r="A1" s="465" t="s">
        <v>134</v>
      </c>
      <c r="B1" s="465"/>
      <c r="C1" s="33"/>
      <c r="D1" s="33"/>
      <c r="E1" s="35"/>
      <c r="F1" s="36"/>
      <c r="G1" s="37"/>
      <c r="H1" s="70"/>
    </row>
    <row r="2" spans="1:11" ht="18.75" customHeight="1">
      <c r="A2" s="466" t="s">
        <v>0</v>
      </c>
      <c r="B2" s="468" t="s">
        <v>1</v>
      </c>
      <c r="C2" s="470" t="s">
        <v>2</v>
      </c>
      <c r="D2" s="472" t="s">
        <v>40</v>
      </c>
      <c r="E2" s="478"/>
      <c r="F2" s="458" t="s">
        <v>3</v>
      </c>
      <c r="G2" s="474"/>
      <c r="H2" s="491" t="s">
        <v>3</v>
      </c>
    </row>
    <row r="3" spans="1:11" ht="18.75" customHeight="1">
      <c r="A3" s="467"/>
      <c r="B3" s="469"/>
      <c r="C3" s="471"/>
      <c r="D3" s="186" t="s">
        <v>4</v>
      </c>
      <c r="E3" s="129" t="s">
        <v>36</v>
      </c>
      <c r="F3" s="129" t="s">
        <v>38</v>
      </c>
      <c r="G3" s="145" t="s">
        <v>39</v>
      </c>
      <c r="H3" s="492"/>
    </row>
    <row r="4" spans="1:11" ht="18.75" customHeight="1">
      <c r="A4" s="303"/>
      <c r="B4" s="322"/>
      <c r="C4" s="313"/>
      <c r="D4" s="304"/>
      <c r="E4" s="314"/>
      <c r="F4" s="314"/>
      <c r="G4" s="314"/>
      <c r="H4" s="206"/>
    </row>
    <row r="5" spans="1:11" ht="19.5" customHeight="1">
      <c r="A5" s="172">
        <v>1</v>
      </c>
      <c r="B5" s="321" t="s">
        <v>121</v>
      </c>
      <c r="C5" s="220"/>
      <c r="D5" s="9" t="s">
        <v>6</v>
      </c>
      <c r="E5" s="9">
        <v>1</v>
      </c>
      <c r="F5" s="56">
        <v>17261</v>
      </c>
      <c r="G5" s="141">
        <f t="shared" ref="G5:G37" si="0">SUM(F5*E5)</f>
        <v>17261</v>
      </c>
      <c r="H5" s="259">
        <v>29900</v>
      </c>
      <c r="I5" s="48"/>
      <c r="J5" s="47"/>
      <c r="K5" s="47"/>
    </row>
    <row r="6" spans="1:11" ht="19.5" customHeight="1">
      <c r="A6" s="172">
        <v>2</v>
      </c>
      <c r="B6" s="202" t="s">
        <v>122</v>
      </c>
      <c r="C6" s="220"/>
      <c r="D6" s="203" t="s">
        <v>6</v>
      </c>
      <c r="E6" s="203">
        <v>2</v>
      </c>
      <c r="F6" s="56">
        <v>21730</v>
      </c>
      <c r="G6" s="141">
        <f t="shared" si="0"/>
        <v>43460</v>
      </c>
      <c r="H6" s="71">
        <v>34500</v>
      </c>
      <c r="I6" s="48"/>
      <c r="J6" s="47"/>
      <c r="K6" s="47"/>
    </row>
    <row r="7" spans="1:11" ht="19.5" customHeight="1">
      <c r="A7" s="219">
        <v>3</v>
      </c>
      <c r="B7" s="202" t="s">
        <v>123</v>
      </c>
      <c r="C7" s="220"/>
      <c r="D7" s="203" t="s">
        <v>6</v>
      </c>
      <c r="E7" s="203">
        <v>2</v>
      </c>
      <c r="F7" s="56">
        <v>28000</v>
      </c>
      <c r="G7" s="141">
        <f t="shared" si="0"/>
        <v>56000</v>
      </c>
      <c r="H7" s="259">
        <v>41000</v>
      </c>
      <c r="I7" s="48"/>
      <c r="J7" s="47"/>
      <c r="K7" s="47"/>
    </row>
    <row r="8" spans="1:11" ht="19.5" customHeight="1">
      <c r="A8" s="172">
        <v>4</v>
      </c>
      <c r="B8" s="202" t="s">
        <v>124</v>
      </c>
      <c r="C8" s="220"/>
      <c r="D8" s="203" t="s">
        <v>6</v>
      </c>
      <c r="E8" s="203">
        <v>1</v>
      </c>
      <c r="F8" s="56">
        <v>47000</v>
      </c>
      <c r="G8" s="141">
        <f t="shared" si="0"/>
        <v>47000</v>
      </c>
      <c r="H8" s="71">
        <v>62000</v>
      </c>
      <c r="I8" s="48"/>
      <c r="J8" s="47"/>
      <c r="K8" s="47"/>
    </row>
    <row r="9" spans="1:11" ht="19.5" customHeight="1">
      <c r="A9" s="219">
        <v>6</v>
      </c>
      <c r="B9" s="221" t="s">
        <v>137</v>
      </c>
      <c r="C9" s="220"/>
      <c r="D9" s="203" t="s">
        <v>6</v>
      </c>
      <c r="E9" s="203">
        <v>1</v>
      </c>
      <c r="F9" s="56">
        <v>39000</v>
      </c>
      <c r="G9" s="141">
        <f t="shared" si="0"/>
        <v>39000</v>
      </c>
      <c r="H9" s="259">
        <v>52000</v>
      </c>
      <c r="I9" s="48"/>
      <c r="J9" s="47"/>
      <c r="K9" s="47"/>
    </row>
    <row r="10" spans="1:11" ht="19.5" customHeight="1">
      <c r="A10" s="172">
        <v>7</v>
      </c>
      <c r="B10" s="221" t="s">
        <v>136</v>
      </c>
      <c r="C10" s="220"/>
      <c r="D10" s="203" t="s">
        <v>6</v>
      </c>
      <c r="E10" s="203">
        <v>1</v>
      </c>
      <c r="F10" s="56">
        <v>34481</v>
      </c>
      <c r="G10" s="141">
        <f t="shared" si="0"/>
        <v>34481</v>
      </c>
      <c r="H10" s="71">
        <v>50000</v>
      </c>
      <c r="I10" s="48"/>
      <c r="J10" s="47"/>
      <c r="K10" s="47"/>
    </row>
    <row r="11" spans="1:11" s="413" customFormat="1" ht="19.5" customHeight="1">
      <c r="A11" s="405">
        <v>8</v>
      </c>
      <c r="B11" s="221" t="s">
        <v>138</v>
      </c>
      <c r="C11" s="406"/>
      <c r="D11" s="407" t="s">
        <v>6</v>
      </c>
      <c r="E11" s="407">
        <v>1</v>
      </c>
      <c r="F11" s="408">
        <v>34481</v>
      </c>
      <c r="G11" s="409">
        <f t="shared" si="0"/>
        <v>34481</v>
      </c>
      <c r="H11" s="410">
        <v>55000</v>
      </c>
      <c r="I11" s="411"/>
      <c r="J11" s="412"/>
      <c r="K11" s="412"/>
    </row>
    <row r="12" spans="1:11" ht="19.5" customHeight="1">
      <c r="A12" s="219">
        <v>9</v>
      </c>
      <c r="B12" s="221" t="s">
        <v>139</v>
      </c>
      <c r="C12" s="220"/>
      <c r="D12" s="203" t="s">
        <v>6</v>
      </c>
      <c r="E12" s="203">
        <v>2</v>
      </c>
      <c r="F12" s="56">
        <v>48831</v>
      </c>
      <c r="G12" s="141">
        <f t="shared" si="0"/>
        <v>97662</v>
      </c>
      <c r="H12" s="309">
        <v>60000</v>
      </c>
      <c r="I12" s="48"/>
      <c r="J12" s="47"/>
      <c r="K12" s="47"/>
    </row>
    <row r="13" spans="1:11" ht="19.5" customHeight="1">
      <c r="A13" s="172">
        <v>11</v>
      </c>
      <c r="B13" s="221" t="s">
        <v>140</v>
      </c>
      <c r="C13" s="220"/>
      <c r="D13" s="203" t="s">
        <v>6</v>
      </c>
      <c r="E13" s="203">
        <v>1</v>
      </c>
      <c r="F13" s="56">
        <v>37800</v>
      </c>
      <c r="G13" s="141">
        <f t="shared" si="0"/>
        <v>37800</v>
      </c>
      <c r="H13" s="71">
        <v>49000</v>
      </c>
      <c r="I13" s="48"/>
      <c r="J13" s="47"/>
      <c r="K13" s="47"/>
    </row>
    <row r="14" spans="1:11" ht="19.5" customHeight="1">
      <c r="A14" s="219">
        <v>12</v>
      </c>
      <c r="B14" s="222" t="s">
        <v>125</v>
      </c>
      <c r="C14" s="220"/>
      <c r="D14" s="203" t="s">
        <v>6</v>
      </c>
      <c r="E14" s="203">
        <v>4</v>
      </c>
      <c r="F14" s="56">
        <v>630</v>
      </c>
      <c r="G14" s="141">
        <f t="shared" si="0"/>
        <v>2520</v>
      </c>
      <c r="H14" s="259">
        <v>680</v>
      </c>
      <c r="I14" s="48"/>
      <c r="J14" s="47"/>
      <c r="K14" s="47"/>
    </row>
    <row r="15" spans="1:11" ht="19.5" customHeight="1">
      <c r="A15" s="172">
        <v>13</v>
      </c>
      <c r="B15" s="223" t="s">
        <v>126</v>
      </c>
      <c r="C15" s="220"/>
      <c r="D15" s="203" t="s">
        <v>6</v>
      </c>
      <c r="E15" s="203">
        <v>5</v>
      </c>
      <c r="F15" s="56">
        <v>760</v>
      </c>
      <c r="G15" s="141">
        <f t="shared" si="0"/>
        <v>3800</v>
      </c>
      <c r="H15" s="309">
        <v>850</v>
      </c>
      <c r="I15" s="48"/>
      <c r="J15" s="47"/>
      <c r="K15" s="47"/>
    </row>
    <row r="16" spans="1:11" ht="19.5" customHeight="1">
      <c r="A16" s="172">
        <v>14</v>
      </c>
      <c r="B16" s="223" t="s">
        <v>127</v>
      </c>
      <c r="C16" s="220"/>
      <c r="D16" s="203" t="s">
        <v>6</v>
      </c>
      <c r="E16" s="203">
        <v>1</v>
      </c>
      <c r="F16" s="56">
        <v>1750</v>
      </c>
      <c r="G16" s="141">
        <f t="shared" si="0"/>
        <v>1750</v>
      </c>
      <c r="H16" s="309">
        <f t="shared" ref="H16:H28" si="1">SUM(F16*20%+F16)</f>
        <v>2100</v>
      </c>
      <c r="I16" s="48"/>
      <c r="J16" s="47"/>
      <c r="K16" s="47"/>
    </row>
    <row r="17" spans="1:11" ht="19.5" customHeight="1">
      <c r="A17" s="219">
        <v>15</v>
      </c>
      <c r="B17" s="223" t="s">
        <v>128</v>
      </c>
      <c r="C17" s="220"/>
      <c r="D17" s="203" t="s">
        <v>6</v>
      </c>
      <c r="E17" s="203">
        <v>5</v>
      </c>
      <c r="F17" s="56">
        <v>550</v>
      </c>
      <c r="G17" s="141">
        <f t="shared" si="0"/>
        <v>2750</v>
      </c>
      <c r="H17" s="71">
        <v>850</v>
      </c>
      <c r="I17" s="48"/>
      <c r="J17" s="47"/>
      <c r="K17" s="47"/>
    </row>
    <row r="18" spans="1:11" ht="19.5" customHeight="1">
      <c r="A18" s="172">
        <v>16</v>
      </c>
      <c r="B18" s="224" t="s">
        <v>129</v>
      </c>
      <c r="C18" s="220"/>
      <c r="D18" s="203" t="s">
        <v>6</v>
      </c>
      <c r="E18" s="203">
        <v>1</v>
      </c>
      <c r="F18" s="56">
        <v>350</v>
      </c>
      <c r="G18" s="141">
        <f t="shared" si="0"/>
        <v>350</v>
      </c>
      <c r="H18" s="71">
        <v>550</v>
      </c>
      <c r="I18" s="48"/>
      <c r="J18" s="47"/>
      <c r="K18" s="47"/>
    </row>
    <row r="19" spans="1:11" ht="19.5" customHeight="1">
      <c r="A19" s="172">
        <v>17</v>
      </c>
      <c r="B19" s="224" t="s">
        <v>130</v>
      </c>
      <c r="C19" s="220"/>
      <c r="D19" s="203" t="s">
        <v>6</v>
      </c>
      <c r="E19" s="203">
        <v>1</v>
      </c>
      <c r="F19" s="56">
        <v>550</v>
      </c>
      <c r="G19" s="141">
        <f t="shared" si="0"/>
        <v>550</v>
      </c>
      <c r="H19" s="71">
        <v>850</v>
      </c>
      <c r="I19" s="48"/>
      <c r="J19" s="47"/>
      <c r="K19" s="47"/>
    </row>
    <row r="20" spans="1:11" ht="19.5" customHeight="1">
      <c r="A20" s="219">
        <v>18</v>
      </c>
      <c r="B20" s="224" t="s">
        <v>131</v>
      </c>
      <c r="C20" s="220"/>
      <c r="D20" s="203" t="s">
        <v>6</v>
      </c>
      <c r="E20" s="203">
        <v>1</v>
      </c>
      <c r="F20" s="56">
        <v>1450</v>
      </c>
      <c r="G20" s="141">
        <f t="shared" si="0"/>
        <v>1450</v>
      </c>
      <c r="H20" s="71">
        <v>2200</v>
      </c>
      <c r="I20" s="48"/>
      <c r="J20" s="47"/>
      <c r="K20" s="47"/>
    </row>
    <row r="21" spans="1:11" ht="19.5" customHeight="1">
      <c r="A21" s="172">
        <v>19</v>
      </c>
      <c r="B21" s="224" t="s">
        <v>132</v>
      </c>
      <c r="C21" s="220"/>
      <c r="D21" s="203" t="s">
        <v>6</v>
      </c>
      <c r="E21" s="203">
        <v>1</v>
      </c>
      <c r="F21" s="56">
        <v>2150</v>
      </c>
      <c r="G21" s="161">
        <f t="shared" si="0"/>
        <v>2150</v>
      </c>
      <c r="H21" s="259">
        <v>3500</v>
      </c>
      <c r="I21" s="48"/>
      <c r="J21" s="47"/>
      <c r="K21" s="47"/>
    </row>
    <row r="22" spans="1:11" ht="19.5" customHeight="1">
      <c r="A22" s="172">
        <v>20</v>
      </c>
      <c r="B22" s="224" t="s">
        <v>302</v>
      </c>
      <c r="C22" s="220"/>
      <c r="D22" s="203" t="s">
        <v>6</v>
      </c>
      <c r="E22" s="203">
        <v>20</v>
      </c>
      <c r="F22" s="56">
        <v>473</v>
      </c>
      <c r="G22" s="188">
        <f t="shared" si="0"/>
        <v>9460</v>
      </c>
      <c r="H22" s="71">
        <f t="shared" si="1"/>
        <v>567.6</v>
      </c>
      <c r="I22" s="48"/>
      <c r="J22" s="47"/>
      <c r="K22" s="47"/>
    </row>
    <row r="23" spans="1:11" ht="19.5" customHeight="1">
      <c r="A23" s="172">
        <v>21</v>
      </c>
      <c r="B23" s="224" t="s">
        <v>303</v>
      </c>
      <c r="C23" s="220"/>
      <c r="D23" s="203" t="s">
        <v>6</v>
      </c>
      <c r="E23" s="203">
        <v>65</v>
      </c>
      <c r="F23" s="56">
        <v>271</v>
      </c>
      <c r="G23" s="141">
        <f t="shared" si="0"/>
        <v>17615</v>
      </c>
      <c r="H23" s="71">
        <f t="shared" si="1"/>
        <v>325.2</v>
      </c>
      <c r="I23" s="48"/>
      <c r="J23" s="47"/>
      <c r="K23" s="47"/>
    </row>
    <row r="24" spans="1:11" ht="19.5" customHeight="1">
      <c r="A24" s="172">
        <v>22</v>
      </c>
      <c r="B24" s="224" t="s">
        <v>304</v>
      </c>
      <c r="C24" s="220"/>
      <c r="D24" s="203" t="s">
        <v>6</v>
      </c>
      <c r="E24" s="203">
        <v>17</v>
      </c>
      <c r="F24" s="56">
        <v>1185</v>
      </c>
      <c r="G24" s="161">
        <f t="shared" si="0"/>
        <v>20145</v>
      </c>
      <c r="H24" s="71">
        <f t="shared" si="1"/>
        <v>1422</v>
      </c>
      <c r="I24" s="48"/>
      <c r="J24" s="47"/>
      <c r="K24" s="47"/>
    </row>
    <row r="25" spans="1:11" ht="19.5" customHeight="1">
      <c r="A25" s="22">
        <v>23</v>
      </c>
      <c r="B25" s="224" t="s">
        <v>307</v>
      </c>
      <c r="C25" s="220"/>
      <c r="D25" s="203" t="s">
        <v>6</v>
      </c>
      <c r="E25" s="203">
        <v>2</v>
      </c>
      <c r="F25" s="25">
        <v>6000</v>
      </c>
      <c r="G25" s="161">
        <f t="shared" si="0"/>
        <v>12000</v>
      </c>
      <c r="H25" s="259">
        <f t="shared" si="1"/>
        <v>7200</v>
      </c>
      <c r="I25" s="48"/>
      <c r="J25" s="47"/>
      <c r="K25" s="47"/>
    </row>
    <row r="26" spans="1:11" ht="19.5" customHeight="1">
      <c r="A26" s="22">
        <v>24</v>
      </c>
      <c r="B26" s="224" t="s">
        <v>309</v>
      </c>
      <c r="C26" s="220"/>
      <c r="D26" s="203" t="s">
        <v>6</v>
      </c>
      <c r="E26" s="203">
        <v>1</v>
      </c>
      <c r="F26" s="56">
        <v>5500</v>
      </c>
      <c r="G26" s="188">
        <f t="shared" si="0"/>
        <v>5500</v>
      </c>
      <c r="H26" s="71">
        <f t="shared" si="1"/>
        <v>6600</v>
      </c>
      <c r="I26" s="48"/>
      <c r="J26" s="47"/>
      <c r="K26" s="47"/>
    </row>
    <row r="27" spans="1:11" ht="19.5" customHeight="1">
      <c r="A27" s="21">
        <v>25</v>
      </c>
      <c r="B27" s="224" t="s">
        <v>308</v>
      </c>
      <c r="C27" s="220"/>
      <c r="D27" s="203" t="s">
        <v>6</v>
      </c>
      <c r="E27" s="203">
        <v>1</v>
      </c>
      <c r="F27" s="56">
        <v>2500</v>
      </c>
      <c r="G27" s="161">
        <f t="shared" si="0"/>
        <v>2500</v>
      </c>
      <c r="H27" s="71">
        <f t="shared" si="1"/>
        <v>3000</v>
      </c>
      <c r="I27" s="48"/>
      <c r="J27" s="47"/>
      <c r="K27" s="47"/>
    </row>
    <row r="28" spans="1:11" ht="19.5" customHeight="1">
      <c r="A28" s="219">
        <v>26</v>
      </c>
      <c r="B28" s="224" t="s">
        <v>310</v>
      </c>
      <c r="C28" s="220"/>
      <c r="D28" s="203" t="s">
        <v>6</v>
      </c>
      <c r="E28" s="203">
        <v>1</v>
      </c>
      <c r="F28" s="81">
        <v>2700</v>
      </c>
      <c r="G28" s="188">
        <f t="shared" si="0"/>
        <v>2700</v>
      </c>
      <c r="H28" s="123">
        <f t="shared" si="1"/>
        <v>3240</v>
      </c>
      <c r="I28" s="48"/>
      <c r="J28" s="47"/>
      <c r="K28" s="47"/>
    </row>
    <row r="29" spans="1:11" ht="32.25" customHeight="1">
      <c r="A29" s="225"/>
      <c r="B29" s="227" t="s">
        <v>133</v>
      </c>
      <c r="C29" s="226"/>
      <c r="D29" s="206"/>
      <c r="E29" s="206"/>
      <c r="F29" s="206"/>
      <c r="G29" s="205"/>
      <c r="H29" s="265"/>
      <c r="I29" s="45"/>
    </row>
    <row r="30" spans="1:11" ht="19.5" customHeight="1">
      <c r="A30" s="172">
        <v>1</v>
      </c>
      <c r="B30" s="228" t="s">
        <v>301</v>
      </c>
      <c r="C30" s="315"/>
      <c r="D30" s="203"/>
      <c r="E30" s="203">
        <v>5</v>
      </c>
      <c r="F30" s="46">
        <v>870</v>
      </c>
      <c r="G30" s="141">
        <f t="shared" si="0"/>
        <v>4350</v>
      </c>
      <c r="H30" s="309">
        <v>1650</v>
      </c>
      <c r="I30" s="45"/>
    </row>
    <row r="31" spans="1:11" ht="19.5" customHeight="1">
      <c r="A31" s="172">
        <v>2</v>
      </c>
      <c r="B31" s="228" t="s">
        <v>297</v>
      </c>
      <c r="C31" s="220"/>
      <c r="D31" s="203"/>
      <c r="E31" s="203">
        <v>7</v>
      </c>
      <c r="F31" s="56">
        <v>870</v>
      </c>
      <c r="G31" s="141">
        <f t="shared" si="0"/>
        <v>6090</v>
      </c>
      <c r="H31" s="309">
        <v>1850</v>
      </c>
      <c r="I31" s="48"/>
      <c r="J31" s="47"/>
      <c r="K31" s="47"/>
    </row>
    <row r="32" spans="1:11" ht="19.5" customHeight="1">
      <c r="A32" s="172">
        <v>3</v>
      </c>
      <c r="B32" s="228" t="s">
        <v>300</v>
      </c>
      <c r="C32" s="220"/>
      <c r="D32" s="203"/>
      <c r="E32" s="203">
        <v>18</v>
      </c>
      <c r="F32" s="56">
        <v>870</v>
      </c>
      <c r="G32" s="141">
        <f t="shared" si="0"/>
        <v>15660</v>
      </c>
      <c r="H32" s="71">
        <v>1850</v>
      </c>
      <c r="I32" s="48"/>
      <c r="J32" s="47"/>
      <c r="K32" s="47"/>
    </row>
    <row r="33" spans="1:11" ht="19.5" customHeight="1">
      <c r="A33" s="172">
        <v>4</v>
      </c>
      <c r="B33" s="228" t="s">
        <v>298</v>
      </c>
      <c r="C33" s="220"/>
      <c r="D33" s="203"/>
      <c r="E33" s="203">
        <v>22</v>
      </c>
      <c r="F33" s="56">
        <v>882</v>
      </c>
      <c r="G33" s="141">
        <f t="shared" si="0"/>
        <v>19404</v>
      </c>
      <c r="H33" s="71">
        <v>2200</v>
      </c>
      <c r="I33" s="48"/>
      <c r="J33" s="47"/>
      <c r="K33" s="47"/>
    </row>
    <row r="34" spans="1:11" ht="19.5" customHeight="1">
      <c r="A34" s="172">
        <v>5</v>
      </c>
      <c r="B34" s="228" t="s">
        <v>296</v>
      </c>
      <c r="C34" s="220"/>
      <c r="D34" s="203"/>
      <c r="E34" s="203">
        <v>9</v>
      </c>
      <c r="F34" s="56">
        <v>996</v>
      </c>
      <c r="G34" s="141">
        <f t="shared" si="0"/>
        <v>8964</v>
      </c>
      <c r="H34" s="259">
        <v>3200</v>
      </c>
      <c r="I34" s="48"/>
      <c r="J34" s="47"/>
      <c r="K34" s="47"/>
    </row>
    <row r="35" spans="1:11" ht="19.5" customHeight="1">
      <c r="A35" s="172">
        <v>6</v>
      </c>
      <c r="B35" s="228" t="s">
        <v>295</v>
      </c>
      <c r="C35" s="220"/>
      <c r="D35" s="203"/>
      <c r="E35" s="203">
        <v>10</v>
      </c>
      <c r="F35" s="56">
        <v>900</v>
      </c>
      <c r="G35" s="141">
        <f t="shared" si="0"/>
        <v>9000</v>
      </c>
      <c r="H35" s="71">
        <v>2350</v>
      </c>
      <c r="I35" s="48"/>
      <c r="J35" s="47"/>
      <c r="K35" s="47"/>
    </row>
    <row r="36" spans="1:11" ht="19.5" customHeight="1">
      <c r="A36" s="172">
        <v>7</v>
      </c>
      <c r="B36" s="231" t="s">
        <v>294</v>
      </c>
      <c r="C36" s="220"/>
      <c r="D36" s="203"/>
      <c r="E36" s="203">
        <v>10</v>
      </c>
      <c r="F36" s="56">
        <v>1033</v>
      </c>
      <c r="G36" s="141">
        <f t="shared" si="0"/>
        <v>10330</v>
      </c>
      <c r="H36" s="71">
        <v>3200</v>
      </c>
      <c r="I36" s="48"/>
      <c r="J36" s="47"/>
      <c r="K36" s="47"/>
    </row>
    <row r="37" spans="1:11" ht="19.5" customHeight="1">
      <c r="A37" s="172">
        <v>8</v>
      </c>
      <c r="B37" s="231" t="s">
        <v>299</v>
      </c>
      <c r="C37" s="220"/>
      <c r="D37" s="203"/>
      <c r="E37" s="203">
        <v>5</v>
      </c>
      <c r="F37" s="56">
        <v>1109</v>
      </c>
      <c r="G37" s="141">
        <f t="shared" si="0"/>
        <v>5545</v>
      </c>
      <c r="H37" s="259">
        <v>3000</v>
      </c>
      <c r="I37" s="48"/>
      <c r="J37" s="47"/>
      <c r="K37" s="47"/>
    </row>
    <row r="38" spans="1:11" ht="19.5" customHeight="1">
      <c r="A38" s="318"/>
      <c r="B38" s="229"/>
      <c r="C38" s="319"/>
      <c r="D38" s="300"/>
      <c r="E38" s="300"/>
      <c r="F38" s="81"/>
      <c r="G38" s="142"/>
      <c r="H38" s="81"/>
      <c r="I38" s="48"/>
      <c r="J38" s="47"/>
      <c r="K38" s="47"/>
    </row>
    <row r="39" spans="1:11" s="45" customFormat="1" ht="19.5" customHeight="1" thickBot="1">
      <c r="A39" s="207"/>
      <c r="B39" s="316"/>
      <c r="C39" s="317"/>
      <c r="D39" s="317"/>
      <c r="E39" s="317"/>
      <c r="F39" s="201"/>
      <c r="G39" s="187"/>
      <c r="H39" s="201"/>
      <c r="I39" s="320"/>
      <c r="J39" s="47"/>
      <c r="K39" s="47"/>
    </row>
    <row r="40" spans="1:11" ht="16.5" thickTop="1">
      <c r="G40" s="132"/>
    </row>
  </sheetData>
  <mergeCells count="7">
    <mergeCell ref="H2:H3"/>
    <mergeCell ref="A1:B1"/>
    <mergeCell ref="A2:A3"/>
    <mergeCell ref="B2:B3"/>
    <mergeCell ref="C2:C3"/>
    <mergeCell ref="D2:E2"/>
    <mergeCell ref="F2:G2"/>
  </mergeCells>
  <pageMargins left="0.39370078740157483" right="0.15748031496062992" top="0.11811023622047245" bottom="0" header="0.11811023622047245" footer="0.11811023622047245"/>
  <pageSetup paperSize="9" orientation="portrait" horizontalDpi="4294967294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41"/>
  <sheetViews>
    <sheetView tabSelected="1" topLeftCell="A13" zoomScale="93" zoomScaleNormal="93" workbookViewId="0">
      <selection activeCell="J33" sqref="J33"/>
    </sheetView>
  </sheetViews>
  <sheetFormatPr defaultColWidth="8.88671875" defaultRowHeight="15.75"/>
  <cols>
    <col min="1" max="1" width="4.33203125" style="54" customWidth="1"/>
    <col min="2" max="2" width="35.5546875" style="55" customWidth="1"/>
    <col min="3" max="3" width="6.6640625" style="34" customWidth="1"/>
    <col min="4" max="5" width="8.88671875" style="34" customWidth="1"/>
    <col min="6" max="7" width="8.88671875" style="34" hidden="1" customWidth="1"/>
    <col min="8" max="8" width="13.77734375" style="34" customWidth="1"/>
    <col min="9" max="16384" width="8.88671875" style="34"/>
  </cols>
  <sheetData>
    <row r="1" spans="1:11" ht="29.25" customHeight="1">
      <c r="A1" s="465" t="s">
        <v>252</v>
      </c>
      <c r="B1" s="465"/>
      <c r="C1" s="33"/>
      <c r="D1" s="33"/>
      <c r="E1" s="35"/>
      <c r="F1" s="36"/>
      <c r="G1" s="37"/>
      <c r="H1" s="36"/>
    </row>
    <row r="2" spans="1:11" ht="18.75" customHeight="1">
      <c r="A2" s="466" t="s">
        <v>0</v>
      </c>
      <c r="B2" s="468" t="s">
        <v>1</v>
      </c>
      <c r="C2" s="470" t="s">
        <v>2</v>
      </c>
      <c r="D2" s="472" t="s">
        <v>40</v>
      </c>
      <c r="E2" s="478"/>
      <c r="F2" s="458" t="s">
        <v>3</v>
      </c>
      <c r="G2" s="474"/>
      <c r="H2" s="456" t="s">
        <v>3</v>
      </c>
    </row>
    <row r="3" spans="1:11" ht="18.75" customHeight="1">
      <c r="A3" s="467"/>
      <c r="B3" s="469"/>
      <c r="C3" s="471"/>
      <c r="D3" s="214" t="s">
        <v>4</v>
      </c>
      <c r="E3" s="129" t="s">
        <v>36</v>
      </c>
      <c r="F3" s="129" t="s">
        <v>38</v>
      </c>
      <c r="G3" s="145" t="s">
        <v>39</v>
      </c>
      <c r="H3" s="457"/>
    </row>
    <row r="4" spans="1:11" ht="22.5" customHeight="1">
      <c r="A4" s="305"/>
      <c r="B4" s="307" t="s">
        <v>306</v>
      </c>
      <c r="C4" s="306"/>
      <c r="D4" s="304"/>
      <c r="E4" s="130"/>
      <c r="F4" s="304"/>
      <c r="G4" s="206"/>
      <c r="H4" s="130"/>
    </row>
    <row r="5" spans="1:11" ht="21.75" customHeight="1">
      <c r="A5" s="146">
        <v>1</v>
      </c>
      <c r="B5" s="297" t="s">
        <v>266</v>
      </c>
      <c r="C5" s="203" t="s">
        <v>253</v>
      </c>
      <c r="D5" s="240"/>
      <c r="E5" s="9">
        <v>1</v>
      </c>
      <c r="F5" s="71">
        <v>760</v>
      </c>
      <c r="G5" s="43">
        <f t="shared" ref="G5:G14" si="0">SUM(F5*E5)</f>
        <v>760</v>
      </c>
      <c r="H5" s="71">
        <v>1990</v>
      </c>
      <c r="I5" s="48"/>
      <c r="J5" s="47"/>
      <c r="K5" s="47"/>
    </row>
    <row r="6" spans="1:11" ht="19.5" customHeight="1">
      <c r="A6" s="117">
        <v>2</v>
      </c>
      <c r="B6" s="297" t="s">
        <v>267</v>
      </c>
      <c r="C6" s="21" t="s">
        <v>255</v>
      </c>
      <c r="D6" s="64"/>
      <c r="E6" s="20">
        <v>11</v>
      </c>
      <c r="F6" s="71">
        <v>975</v>
      </c>
      <c r="G6" s="43">
        <f t="shared" si="0"/>
        <v>10725</v>
      </c>
      <c r="H6" s="71">
        <v>1990</v>
      </c>
      <c r="I6" s="137"/>
      <c r="J6" s="47"/>
      <c r="K6" s="47"/>
    </row>
    <row r="7" spans="1:11" ht="19.5" customHeight="1">
      <c r="A7" s="146">
        <v>3</v>
      </c>
      <c r="B7" s="297" t="s">
        <v>268</v>
      </c>
      <c r="C7" s="21" t="s">
        <v>256</v>
      </c>
      <c r="D7" s="64"/>
      <c r="E7" s="20">
        <v>12</v>
      </c>
      <c r="F7" s="71">
        <v>975</v>
      </c>
      <c r="G7" s="43">
        <f t="shared" si="0"/>
        <v>11700</v>
      </c>
      <c r="H7" s="71">
        <v>1990</v>
      </c>
      <c r="I7" s="137"/>
      <c r="J7" s="47"/>
      <c r="K7" s="47"/>
    </row>
    <row r="8" spans="1:11" ht="19.5" customHeight="1">
      <c r="A8" s="116">
        <v>4</v>
      </c>
      <c r="B8" s="298" t="s">
        <v>269</v>
      </c>
      <c r="C8" s="21" t="s">
        <v>257</v>
      </c>
      <c r="D8" s="64"/>
      <c r="E8" s="20">
        <v>2</v>
      </c>
      <c r="F8" s="71">
        <v>975</v>
      </c>
      <c r="G8" s="43">
        <f t="shared" si="0"/>
        <v>1950</v>
      </c>
      <c r="H8" s="71">
        <v>1990</v>
      </c>
      <c r="I8" s="137"/>
      <c r="J8" s="47"/>
      <c r="K8" s="47"/>
    </row>
    <row r="9" spans="1:11" ht="19.5" customHeight="1">
      <c r="A9" s="117">
        <v>5</v>
      </c>
      <c r="B9" s="298" t="s">
        <v>270</v>
      </c>
      <c r="C9" s="22" t="s">
        <v>258</v>
      </c>
      <c r="D9" s="64"/>
      <c r="E9" s="20">
        <v>12</v>
      </c>
      <c r="F9" s="75">
        <v>1000</v>
      </c>
      <c r="G9" s="43">
        <f t="shared" si="0"/>
        <v>12000</v>
      </c>
      <c r="H9" s="71">
        <v>2350</v>
      </c>
      <c r="I9" s="137"/>
      <c r="J9" s="47"/>
      <c r="K9" s="47"/>
    </row>
    <row r="10" spans="1:11" ht="19.5" customHeight="1">
      <c r="A10" s="116">
        <v>6</v>
      </c>
      <c r="B10" s="297" t="s">
        <v>271</v>
      </c>
      <c r="C10" s="22" t="s">
        <v>259</v>
      </c>
      <c r="D10" s="64"/>
      <c r="E10" s="20">
        <v>15</v>
      </c>
      <c r="F10" s="71">
        <v>1000</v>
      </c>
      <c r="G10" s="43">
        <f t="shared" si="0"/>
        <v>15000</v>
      </c>
      <c r="H10" s="71">
        <v>2650</v>
      </c>
      <c r="I10" s="138"/>
      <c r="J10" s="47"/>
      <c r="K10" s="47"/>
    </row>
    <row r="11" spans="1:11" ht="19.5" customHeight="1">
      <c r="A11" s="146">
        <v>7</v>
      </c>
      <c r="B11" s="297" t="s">
        <v>272</v>
      </c>
      <c r="C11" s="22" t="s">
        <v>260</v>
      </c>
      <c r="D11" s="64"/>
      <c r="E11" s="20">
        <v>13</v>
      </c>
      <c r="F11" s="75">
        <v>975</v>
      </c>
      <c r="G11" s="43">
        <f t="shared" si="0"/>
        <v>12675</v>
      </c>
      <c r="H11" s="71">
        <v>2650</v>
      </c>
      <c r="I11" s="138"/>
      <c r="J11" s="47"/>
      <c r="K11" s="47"/>
    </row>
    <row r="12" spans="1:11" ht="19.5" customHeight="1">
      <c r="A12" s="117">
        <v>8</v>
      </c>
      <c r="B12" s="297" t="s">
        <v>284</v>
      </c>
      <c r="C12" s="22" t="s">
        <v>260</v>
      </c>
      <c r="D12" s="64"/>
      <c r="E12" s="20">
        <v>1</v>
      </c>
      <c r="F12" s="75">
        <v>1000</v>
      </c>
      <c r="G12" s="43">
        <f t="shared" si="0"/>
        <v>1000</v>
      </c>
      <c r="H12" s="71">
        <v>3200</v>
      </c>
      <c r="I12" s="138"/>
      <c r="J12" s="47"/>
      <c r="K12" s="47"/>
    </row>
    <row r="13" spans="1:11" ht="19.5" customHeight="1">
      <c r="A13" s="146">
        <v>9</v>
      </c>
      <c r="B13" s="297" t="s">
        <v>273</v>
      </c>
      <c r="C13" s="21" t="s">
        <v>261</v>
      </c>
      <c r="D13" s="64"/>
      <c r="E13" s="20">
        <v>8</v>
      </c>
      <c r="F13" s="75">
        <v>1020</v>
      </c>
      <c r="G13" s="43">
        <f t="shared" si="0"/>
        <v>8160</v>
      </c>
      <c r="H13" s="71">
        <v>2650</v>
      </c>
      <c r="I13" s="137"/>
      <c r="J13" s="47"/>
      <c r="K13" s="47"/>
    </row>
    <row r="14" spans="1:11" ht="19.5" customHeight="1">
      <c r="A14" s="146">
        <v>10</v>
      </c>
      <c r="B14" s="297" t="s">
        <v>274</v>
      </c>
      <c r="C14" s="21" t="s">
        <v>262</v>
      </c>
      <c r="D14" s="64"/>
      <c r="E14" s="20">
        <v>13</v>
      </c>
      <c r="F14" s="299">
        <v>769.8</v>
      </c>
      <c r="G14" s="43">
        <f t="shared" si="0"/>
        <v>10007.4</v>
      </c>
      <c r="H14" s="71">
        <v>2650</v>
      </c>
      <c r="I14" s="138"/>
      <c r="J14" s="47"/>
      <c r="K14" s="47"/>
    </row>
    <row r="15" spans="1:11" ht="19.5" customHeight="1">
      <c r="A15" s="117">
        <v>11</v>
      </c>
      <c r="B15" s="297" t="s">
        <v>275</v>
      </c>
      <c r="C15" s="21" t="s">
        <v>263</v>
      </c>
      <c r="D15" s="64"/>
      <c r="E15" s="20">
        <v>8</v>
      </c>
      <c r="F15" s="70">
        <v>1130</v>
      </c>
      <c r="G15" s="43">
        <f t="shared" ref="G15:G28" si="1">SUM(F15*E15)</f>
        <v>9040</v>
      </c>
      <c r="H15" s="71">
        <v>3400</v>
      </c>
      <c r="I15" s="137"/>
      <c r="J15" s="47"/>
      <c r="K15" s="47"/>
    </row>
    <row r="16" spans="1:11" ht="19.5" customHeight="1">
      <c r="A16" s="146">
        <v>12</v>
      </c>
      <c r="B16" s="297" t="s">
        <v>276</v>
      </c>
      <c r="C16" s="22" t="s">
        <v>264</v>
      </c>
      <c r="D16" s="64"/>
      <c r="E16" s="20">
        <v>17</v>
      </c>
      <c r="F16" s="71">
        <v>1130</v>
      </c>
      <c r="G16" s="43">
        <f t="shared" si="1"/>
        <v>19210</v>
      </c>
      <c r="H16" s="71">
        <v>3400</v>
      </c>
      <c r="I16" s="137"/>
      <c r="J16" s="47"/>
      <c r="K16" s="47"/>
    </row>
    <row r="17" spans="1:11" ht="19.5" customHeight="1">
      <c r="A17" s="146">
        <v>13</v>
      </c>
      <c r="B17" s="297" t="s">
        <v>283</v>
      </c>
      <c r="C17" s="22" t="s">
        <v>290</v>
      </c>
      <c r="D17" s="64"/>
      <c r="E17" s="20">
        <v>2</v>
      </c>
      <c r="F17" s="75">
        <v>1270</v>
      </c>
      <c r="G17" s="43">
        <f t="shared" si="1"/>
        <v>2540</v>
      </c>
      <c r="H17" s="71">
        <v>3800</v>
      </c>
      <c r="I17" s="137"/>
      <c r="J17" s="47"/>
      <c r="K17" s="47"/>
    </row>
    <row r="18" spans="1:11" ht="19.5" customHeight="1">
      <c r="A18" s="117">
        <v>14</v>
      </c>
      <c r="B18" s="297" t="s">
        <v>281</v>
      </c>
      <c r="C18" s="22" t="s">
        <v>282</v>
      </c>
      <c r="D18" s="64"/>
      <c r="E18" s="20">
        <v>1</v>
      </c>
      <c r="F18" s="75">
        <v>1270</v>
      </c>
      <c r="G18" s="43">
        <f t="shared" si="1"/>
        <v>1270</v>
      </c>
      <c r="H18" s="71">
        <v>3800</v>
      </c>
      <c r="I18" s="137"/>
      <c r="J18" s="47"/>
      <c r="K18" s="47"/>
    </row>
    <row r="19" spans="1:11" ht="19.5" customHeight="1">
      <c r="A19" s="146">
        <v>15</v>
      </c>
      <c r="B19" s="297" t="s">
        <v>279</v>
      </c>
      <c r="C19" s="22" t="s">
        <v>280</v>
      </c>
      <c r="D19" s="64"/>
      <c r="E19" s="20">
        <v>2</v>
      </c>
      <c r="F19" s="75">
        <v>2080</v>
      </c>
      <c r="G19" s="43">
        <f t="shared" si="1"/>
        <v>4160</v>
      </c>
      <c r="H19" s="71">
        <v>4500</v>
      </c>
      <c r="I19" s="137"/>
      <c r="J19" s="47"/>
      <c r="K19" s="47"/>
    </row>
    <row r="20" spans="1:11" ht="19.5" customHeight="1">
      <c r="A20" s="148">
        <v>16</v>
      </c>
      <c r="B20" s="298" t="s">
        <v>293</v>
      </c>
      <c r="C20" s="22" t="s">
        <v>253</v>
      </c>
      <c r="D20" s="113"/>
      <c r="E20" s="1">
        <v>2</v>
      </c>
      <c r="F20" s="71">
        <v>240</v>
      </c>
      <c r="G20" s="149">
        <f t="shared" si="1"/>
        <v>480</v>
      </c>
      <c r="H20" s="71">
        <v>300</v>
      </c>
      <c r="I20" s="137"/>
      <c r="J20" s="47"/>
      <c r="K20" s="47"/>
    </row>
    <row r="21" spans="1:11" ht="19.5" customHeight="1">
      <c r="A21" s="148">
        <v>17</v>
      </c>
      <c r="B21" s="308" t="s">
        <v>277</v>
      </c>
      <c r="C21" s="22" t="s">
        <v>265</v>
      </c>
      <c r="D21" s="113"/>
      <c r="E21" s="1">
        <v>2</v>
      </c>
      <c r="F21" s="259">
        <v>179.44</v>
      </c>
      <c r="G21" s="149">
        <f t="shared" si="1"/>
        <v>358.88</v>
      </c>
      <c r="H21" s="71">
        <v>350</v>
      </c>
      <c r="I21" s="137"/>
      <c r="J21" s="47"/>
      <c r="K21" s="47"/>
    </row>
    <row r="22" spans="1:11" ht="19.5" customHeight="1">
      <c r="A22" s="122">
        <v>18</v>
      </c>
      <c r="B22" s="308" t="s">
        <v>292</v>
      </c>
      <c r="C22" s="22" t="s">
        <v>291</v>
      </c>
      <c r="D22" s="113"/>
      <c r="E22" s="1">
        <v>1</v>
      </c>
      <c r="F22" s="309">
        <v>260</v>
      </c>
      <c r="G22" s="149">
        <f t="shared" si="1"/>
        <v>260</v>
      </c>
      <c r="H22" s="86">
        <v>450</v>
      </c>
      <c r="I22" s="138"/>
      <c r="J22" s="47"/>
      <c r="K22" s="47"/>
    </row>
    <row r="23" spans="1:11" ht="27" customHeight="1">
      <c r="A23" s="305"/>
      <c r="B23" s="227" t="s">
        <v>305</v>
      </c>
      <c r="C23" s="306"/>
      <c r="D23" s="131"/>
      <c r="E23" s="130"/>
      <c r="F23" s="131"/>
      <c r="G23" s="250"/>
      <c r="H23" s="88"/>
    </row>
    <row r="24" spans="1:11" ht="19.5" customHeight="1">
      <c r="A24" s="116">
        <v>1</v>
      </c>
      <c r="B24" s="308" t="s">
        <v>285</v>
      </c>
      <c r="C24" s="22" t="s">
        <v>253</v>
      </c>
      <c r="D24" s="113"/>
      <c r="E24" s="1">
        <v>4</v>
      </c>
      <c r="F24" s="371">
        <v>650</v>
      </c>
      <c r="G24" s="149">
        <f t="shared" si="1"/>
        <v>2600</v>
      </c>
      <c r="H24" s="71">
        <v>1800</v>
      </c>
      <c r="I24" s="138"/>
      <c r="J24" s="47"/>
      <c r="K24" s="47"/>
    </row>
    <row r="25" spans="1:11" ht="19.5" customHeight="1">
      <c r="A25" s="146">
        <v>2</v>
      </c>
      <c r="B25" s="308" t="s">
        <v>286</v>
      </c>
      <c r="C25" s="22" t="s">
        <v>254</v>
      </c>
      <c r="D25" s="113"/>
      <c r="E25" s="1">
        <v>6</v>
      </c>
      <c r="F25" s="371">
        <v>780</v>
      </c>
      <c r="G25" s="149">
        <f t="shared" si="1"/>
        <v>4680</v>
      </c>
      <c r="H25" s="71">
        <v>1800</v>
      </c>
      <c r="I25" s="138"/>
      <c r="J25" s="47"/>
      <c r="K25" s="47"/>
    </row>
    <row r="26" spans="1:11" ht="19.5" customHeight="1">
      <c r="A26" s="148">
        <v>3</v>
      </c>
      <c r="B26" s="308" t="s">
        <v>287</v>
      </c>
      <c r="C26" s="22" t="s">
        <v>256</v>
      </c>
      <c r="D26" s="113"/>
      <c r="E26" s="1">
        <v>6</v>
      </c>
      <c r="F26" s="371">
        <v>780</v>
      </c>
      <c r="G26" s="149">
        <f t="shared" si="1"/>
        <v>4680</v>
      </c>
      <c r="H26" s="71">
        <v>1800</v>
      </c>
      <c r="I26" s="138"/>
      <c r="J26" s="47"/>
      <c r="K26" s="47"/>
    </row>
    <row r="27" spans="1:11" ht="19.5" customHeight="1">
      <c r="A27" s="311">
        <v>4</v>
      </c>
      <c r="B27" s="310" t="s">
        <v>288</v>
      </c>
      <c r="C27" s="22" t="s">
        <v>258</v>
      </c>
      <c r="D27" s="113"/>
      <c r="E27" s="1">
        <v>15</v>
      </c>
      <c r="F27" s="371">
        <v>780</v>
      </c>
      <c r="G27" s="149">
        <f t="shared" si="1"/>
        <v>11700</v>
      </c>
      <c r="H27" s="71">
        <v>1900</v>
      </c>
      <c r="I27" s="138"/>
      <c r="J27" s="47"/>
      <c r="K27" s="47"/>
    </row>
    <row r="28" spans="1:11" ht="19.5" customHeight="1">
      <c r="A28" s="116">
        <v>5</v>
      </c>
      <c r="B28" s="308" t="s">
        <v>289</v>
      </c>
      <c r="C28" s="22" t="s">
        <v>260</v>
      </c>
      <c r="D28" s="113"/>
      <c r="E28" s="1">
        <v>6</v>
      </c>
      <c r="F28" s="371">
        <v>780</v>
      </c>
      <c r="G28" s="149">
        <f t="shared" si="1"/>
        <v>4680</v>
      </c>
      <c r="H28" s="71">
        <v>2000</v>
      </c>
      <c r="I28" s="138"/>
      <c r="J28" s="47"/>
      <c r="K28" s="47"/>
    </row>
    <row r="29" spans="1:11" ht="19.5" customHeight="1">
      <c r="A29" s="122"/>
      <c r="B29" s="119"/>
      <c r="C29" s="84"/>
      <c r="D29" s="120"/>
      <c r="E29" s="89"/>
      <c r="F29" s="120"/>
      <c r="G29" s="151"/>
      <c r="H29" s="86"/>
      <c r="I29" s="137"/>
      <c r="J29" s="47"/>
      <c r="K29" s="47"/>
    </row>
    <row r="30" spans="1:11" s="45" customFormat="1" ht="26.25" customHeight="1">
      <c r="A30" s="465" t="s">
        <v>332</v>
      </c>
      <c r="B30" s="465"/>
      <c r="C30" s="396"/>
      <c r="D30" s="396"/>
      <c r="E30" s="35"/>
      <c r="F30" s="401"/>
      <c r="G30" s="37"/>
      <c r="H30" s="70"/>
    </row>
    <row r="31" spans="1:11" ht="18.75" customHeight="1">
      <c r="A31" s="466" t="s">
        <v>0</v>
      </c>
      <c r="B31" s="493" t="s">
        <v>1</v>
      </c>
      <c r="C31" s="470" t="s">
        <v>2</v>
      </c>
      <c r="D31" s="478" t="s">
        <v>40</v>
      </c>
      <c r="E31" s="478"/>
      <c r="F31" s="458" t="s">
        <v>3</v>
      </c>
      <c r="G31" s="474"/>
      <c r="H31" s="491" t="s">
        <v>3</v>
      </c>
    </row>
    <row r="32" spans="1:11" ht="18" customHeight="1">
      <c r="A32" s="467"/>
      <c r="B32" s="494"/>
      <c r="C32" s="471"/>
      <c r="D32" s="385" t="s">
        <v>4</v>
      </c>
      <c r="E32" s="129" t="s">
        <v>176</v>
      </c>
      <c r="F32" s="129" t="s">
        <v>38</v>
      </c>
      <c r="G32" s="145" t="s">
        <v>39</v>
      </c>
      <c r="H32" s="492"/>
    </row>
    <row r="33" spans="1:8" ht="19.5" customHeight="1">
      <c r="A33" s="157">
        <v>1</v>
      </c>
      <c r="B33" s="402" t="s">
        <v>333</v>
      </c>
      <c r="C33" s="403" t="s">
        <v>351</v>
      </c>
      <c r="D33" s="197"/>
      <c r="E33" s="4">
        <v>1</v>
      </c>
      <c r="F33" s="404">
        <v>36000</v>
      </c>
      <c r="G33" s="46">
        <f t="shared" ref="G33:G35" si="2">SUM(F33*E33)</f>
        <v>36000</v>
      </c>
      <c r="H33" s="88">
        <v>48000</v>
      </c>
    </row>
    <row r="34" spans="1:8" ht="19.5" customHeight="1">
      <c r="A34" s="146">
        <v>2</v>
      </c>
      <c r="B34" s="308" t="s">
        <v>334</v>
      </c>
      <c r="C34" s="376" t="s">
        <v>352</v>
      </c>
      <c r="D34" s="263"/>
      <c r="E34" s="375">
        <v>1</v>
      </c>
      <c r="F34" s="372">
        <v>37053</v>
      </c>
      <c r="G34" s="149">
        <f t="shared" si="2"/>
        <v>37053</v>
      </c>
      <c r="H34" s="71">
        <v>68000</v>
      </c>
    </row>
    <row r="35" spans="1:8" ht="19.5" customHeight="1">
      <c r="A35" s="116">
        <v>3</v>
      </c>
      <c r="B35" s="308" t="s">
        <v>350</v>
      </c>
      <c r="C35" s="450" t="s">
        <v>353</v>
      </c>
      <c r="D35" s="243"/>
      <c r="E35" s="1">
        <v>1</v>
      </c>
      <c r="F35" s="373">
        <v>81350</v>
      </c>
      <c r="G35" s="149">
        <f t="shared" si="2"/>
        <v>81350</v>
      </c>
      <c r="H35" s="71">
        <v>125000</v>
      </c>
    </row>
    <row r="36" spans="1:8" ht="18.75" customHeight="1">
      <c r="A36" s="6">
        <v>1</v>
      </c>
      <c r="B36" s="449" t="s">
        <v>374</v>
      </c>
      <c r="C36" s="6" t="s">
        <v>375</v>
      </c>
      <c r="D36" s="453"/>
      <c r="E36" s="452">
        <v>5</v>
      </c>
      <c r="F36" s="439">
        <v>823</v>
      </c>
      <c r="H36" s="71">
        <v>1200</v>
      </c>
    </row>
    <row r="37" spans="1:8" ht="18.75" customHeight="1">
      <c r="A37" s="10">
        <v>2</v>
      </c>
      <c r="B37" s="449" t="s">
        <v>376</v>
      </c>
      <c r="C37" s="10" t="s">
        <v>377</v>
      </c>
      <c r="D37" s="264"/>
      <c r="E37" s="454">
        <v>3</v>
      </c>
      <c r="F37" s="439">
        <v>2196</v>
      </c>
      <c r="H37" s="71">
        <v>2950</v>
      </c>
    </row>
    <row r="38" spans="1:8" ht="18.75" customHeight="1">
      <c r="A38" s="10">
        <v>3</v>
      </c>
      <c r="B38" s="449" t="s">
        <v>378</v>
      </c>
      <c r="C38" s="9" t="s">
        <v>377</v>
      </c>
      <c r="D38" s="264"/>
      <c r="E38" s="455">
        <v>1</v>
      </c>
      <c r="F38" s="439">
        <v>3386</v>
      </c>
      <c r="H38" s="71">
        <v>4500</v>
      </c>
    </row>
    <row r="39" spans="1:8" ht="18.75" customHeight="1">
      <c r="A39" s="218">
        <v>4</v>
      </c>
      <c r="B39" s="448" t="s">
        <v>379</v>
      </c>
      <c r="C39" s="300" t="s">
        <v>380</v>
      </c>
      <c r="D39" s="266"/>
      <c r="E39" s="451">
        <v>1</v>
      </c>
      <c r="F39" s="439">
        <v>3386</v>
      </c>
      <c r="H39" s="86">
        <v>4500</v>
      </c>
    </row>
    <row r="40" spans="1:8" s="45" customFormat="1" ht="19.5" customHeight="1" thickBot="1">
      <c r="A40" s="370"/>
      <c r="B40" s="369"/>
      <c r="G40" s="374">
        <f>SUM(G33:G35)</f>
        <v>154403</v>
      </c>
    </row>
    <row r="41" spans="1:8" s="45" customFormat="1" ht="22.5" customHeight="1" thickTop="1">
      <c r="A41" s="370"/>
      <c r="B41" s="369"/>
    </row>
  </sheetData>
  <mergeCells count="14">
    <mergeCell ref="H2:H3"/>
    <mergeCell ref="H31:H32"/>
    <mergeCell ref="A1:B1"/>
    <mergeCell ref="A2:A3"/>
    <mergeCell ref="B2:B3"/>
    <mergeCell ref="C2:C3"/>
    <mergeCell ref="D2:E2"/>
    <mergeCell ref="F2:G2"/>
    <mergeCell ref="A30:B30"/>
    <mergeCell ref="A31:A32"/>
    <mergeCell ref="B31:B32"/>
    <mergeCell ref="C31:C32"/>
    <mergeCell ref="D31:E31"/>
    <mergeCell ref="F31:G31"/>
  </mergeCells>
  <pageMargins left="0.39370078740157483" right="0.15748031496062992" top="0.11811023622047245" bottom="0" header="0.11811023622047245" footer="0.11811023622047245"/>
  <pageSetup paperSize="9" orientation="portrait" horizontalDpi="4294967294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8</vt:i4>
      </vt:variant>
    </vt:vector>
  </HeadingPairs>
  <TitlesOfParts>
    <vt:vector size="8" baseType="lpstr">
      <vt:lpstr>COUPLER - 1</vt:lpstr>
      <vt:lpstr>COUPLER - 2</vt:lpstr>
      <vt:lpstr>AIR HOSE</vt:lpstr>
      <vt:lpstr>HOSE CLAMP</vt:lpstr>
      <vt:lpstr>PUNCHAM </vt:lpstr>
      <vt:lpstr>AIR BOSS </vt:lpstr>
      <vt:lpstr>BDS</vt:lpstr>
      <vt:lpstr>JET BROACH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Unny</cp:lastModifiedBy>
  <cp:lastPrinted>2020-03-13T02:10:13Z</cp:lastPrinted>
  <dcterms:created xsi:type="dcterms:W3CDTF">2017-03-10T01:52:00Z</dcterms:created>
  <dcterms:modified xsi:type="dcterms:W3CDTF">2020-03-13T02:10:45Z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1033-9.1.0.4758</vt:lpwstr>
  </property>
</Properties>
</file>